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ARKETS GROUP\REMM\Publication\Report\2023 AREMM\"/>
    </mc:Choice>
  </mc:AlternateContent>
  <xr:revisionPtr revIDLastSave="0" documentId="13_ncr:1_{D2843199-CB2F-486C-A91B-9F0B85BAA5DA}" xr6:coauthVersionLast="47" xr6:coauthVersionMax="47" xr10:uidLastSave="{00000000-0000-0000-0000-000000000000}"/>
  <bookViews>
    <workbookView xWindow="28680" yWindow="-120" windowWidth="29040" windowHeight="15720" xr2:uid="{E6D6147F-4DC4-4F34-A762-C084893362F4}"/>
  </bookViews>
  <sheets>
    <sheet name="Contents" sheetId="2" r:id="rId1"/>
    <sheet name="Figure 1" sheetId="4" r:id="rId2"/>
    <sheet name="Table 1" sheetId="5" r:id="rId3"/>
    <sheet name="Figure 2" sheetId="6" r:id="rId4"/>
    <sheet name="Figure 3" sheetId="7" r:id="rId5"/>
    <sheet name="Table 2" sheetId="8" r:id="rId6"/>
    <sheet name="Figure 4" sheetId="9" r:id="rId7"/>
    <sheet name="Figure 5" sheetId="10" r:id="rId8"/>
    <sheet name="Figure 6" sheetId="11" r:id="rId9"/>
    <sheet name="Table 3" sheetId="12" r:id="rId10"/>
    <sheet name="Figure 7" sheetId="13" r:id="rId11"/>
    <sheet name="Figure 8" sheetId="14" r:id="rId12"/>
    <sheet name="Table 4" sheetId="15" r:id="rId13"/>
    <sheet name="Figure 9" sheetId="16" r:id="rId14"/>
    <sheet name="Table 5" sheetId="17" r:id="rId15"/>
    <sheet name="Table 6" sheetId="18" r:id="rId16"/>
    <sheet name="Figure 10" sheetId="19" r:id="rId17"/>
    <sheet name="Table 7" sheetId="20" r:id="rId18"/>
    <sheet name="Figure 11" sheetId="21" r:id="rId19"/>
    <sheet name="Table 8" sheetId="22" r:id="rId20"/>
    <sheet name="Figure 12" sheetId="23" r:id="rId21"/>
    <sheet name="Figure 13" sheetId="24" r:id="rId22"/>
    <sheet name="Figure 14" sheetId="25" r:id="rId23"/>
    <sheet name="Table 9" sheetId="26" r:id="rId24"/>
    <sheet name="Table 10" sheetId="27" r:id="rId25"/>
    <sheet name="Figure 15" sheetId="28" r:id="rId26"/>
    <sheet name="Figure 16" sheetId="64" r:id="rId27"/>
    <sheet name="Figure 17" sheetId="65" r:id="rId28"/>
    <sheet name="Figure 18" sheetId="66" r:id="rId29"/>
    <sheet name="Figure 19" sheetId="67" r:id="rId30"/>
    <sheet name="Figure 20" sheetId="68" r:id="rId31"/>
    <sheet name="Figure 21" sheetId="69" r:id="rId32"/>
    <sheet name="Figure 22" sheetId="70" r:id="rId33"/>
    <sheet name="Figure 23" sheetId="71" r:id="rId34"/>
    <sheet name="Figure 24" sheetId="72" r:id="rId35"/>
    <sheet name="Figure 25" sheetId="73" r:id="rId36"/>
    <sheet name="Figure 26" sheetId="74" r:id="rId37"/>
    <sheet name="Table 11" sheetId="29" r:id="rId38"/>
    <sheet name="Figure 27" sheetId="30" r:id="rId39"/>
    <sheet name="Figure 28" sheetId="31" r:id="rId40"/>
    <sheet name="Figure 29" sheetId="32" r:id="rId41"/>
    <sheet name="Table 12" sheetId="33" r:id="rId42"/>
    <sheet name="Figure 30" sheetId="34" r:id="rId43"/>
    <sheet name="Figure 31" sheetId="35" r:id="rId44"/>
    <sheet name="Table 13" sheetId="36" r:id="rId45"/>
    <sheet name="Figure 32" sheetId="37" r:id="rId46"/>
    <sheet name="Figure 33" sheetId="38" r:id="rId47"/>
    <sheet name="Figure 34" sheetId="39" r:id="rId48"/>
    <sheet name="Table 14" sheetId="40" r:id="rId49"/>
    <sheet name="Figure 35" sheetId="41" r:id="rId50"/>
    <sheet name="Figure 36" sheetId="42" r:id="rId51"/>
    <sheet name="Table 15" sheetId="43" r:id="rId52"/>
    <sheet name="Figure 37" sheetId="44" r:id="rId53"/>
    <sheet name="Table 16" sheetId="45" r:id="rId54"/>
    <sheet name="Figure 38" sheetId="46" r:id="rId55"/>
    <sheet name="Table 17" sheetId="47" r:id="rId56"/>
    <sheet name="Figure 39" sheetId="48" r:id="rId57"/>
    <sheet name="Table 18" sheetId="49" r:id="rId58"/>
    <sheet name="Figure 40" sheetId="50" r:id="rId59"/>
    <sheet name="Table 19" sheetId="51" r:id="rId60"/>
    <sheet name="Figure 41" sheetId="52" r:id="rId61"/>
    <sheet name="Table 20" sheetId="53" r:id="rId62"/>
    <sheet name="Figure 42" sheetId="54" r:id="rId63"/>
    <sheet name="Figure 43" sheetId="55" r:id="rId64"/>
    <sheet name="Figure 44" sheetId="56" r:id="rId65"/>
    <sheet name="Figure 47" sheetId="59" r:id="rId66"/>
    <sheet name="Figure 48" sheetId="60" r:id="rId67"/>
    <sheet name="Figure 49" sheetId="61" r:id="rId68"/>
    <sheet name="Table 21" sheetId="62" r:id="rId69"/>
    <sheet name="Figure 50" sheetId="63" r:id="rId70"/>
  </sheets>
  <externalReferences>
    <externalReference r:id="rId71"/>
    <externalReference r:id="rId72"/>
    <externalReference r:id="rId73"/>
    <externalReference r:id="rId74"/>
    <externalReference r:id="rId75"/>
    <externalReference r:id="rId7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5" l="1"/>
  <c r="A7" i="25" s="1"/>
  <c r="A8" i="25" s="1"/>
  <c r="A9" i="25" s="1"/>
  <c r="A10" i="25" s="1"/>
  <c r="A11" i="25" s="1"/>
  <c r="A12" i="25" s="1"/>
  <c r="A13" i="25" s="1"/>
  <c r="A14" i="25" s="1"/>
  <c r="A15" i="25" s="1"/>
  <c r="B15" i="25"/>
  <c r="B14" i="25"/>
  <c r="B13" i="25"/>
  <c r="B12" i="25"/>
  <c r="B11" i="25"/>
  <c r="B10" i="25"/>
  <c r="B9" i="25"/>
  <c r="B8" i="25"/>
  <c r="B7" i="25"/>
  <c r="B6" i="25"/>
  <c r="B5" i="25"/>
  <c r="B4" i="25"/>
  <c r="C6" i="56"/>
  <c r="D6" i="56"/>
  <c r="E6" i="56"/>
  <c r="C7" i="56"/>
  <c r="D7" i="56"/>
  <c r="E7" i="56"/>
  <c r="C8" i="56"/>
  <c r="D8" i="56"/>
  <c r="E8" i="56"/>
  <c r="C9" i="56"/>
  <c r="D9" i="56"/>
  <c r="E9" i="56"/>
  <c r="C10" i="56"/>
  <c r="D10" i="56"/>
  <c r="E10" i="56"/>
  <c r="C11" i="56"/>
  <c r="D11" i="56"/>
  <c r="E11" i="56"/>
  <c r="C12" i="56"/>
  <c r="D12" i="56"/>
  <c r="E12" i="56"/>
  <c r="C13" i="56"/>
  <c r="D13" i="56"/>
  <c r="E13" i="56"/>
  <c r="C14" i="56"/>
  <c r="D14" i="56"/>
  <c r="E14" i="56"/>
  <c r="C15" i="56"/>
  <c r="D15" i="56"/>
  <c r="E15" i="56"/>
  <c r="B15" i="56"/>
  <c r="B14" i="56"/>
  <c r="B13" i="56"/>
  <c r="B12" i="56"/>
  <c r="B11" i="56"/>
  <c r="B10" i="56"/>
  <c r="B9" i="56"/>
  <c r="B8" i="56"/>
  <c r="B7" i="56"/>
  <c r="B6" i="56"/>
  <c r="A22" i="23" l="1"/>
  <c r="F3" i="23"/>
  <c r="A3" i="23"/>
  <c r="B3" i="23"/>
  <c r="C3" i="23"/>
  <c r="D3" i="23"/>
  <c r="E3" i="23"/>
  <c r="F20" i="23"/>
  <c r="A20" i="23"/>
  <c r="B20" i="23"/>
  <c r="C20" i="23"/>
  <c r="D20" i="23"/>
  <c r="E20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A4" i="23"/>
  <c r="B4" i="23"/>
  <c r="C4" i="23"/>
  <c r="D4" i="23"/>
  <c r="E4" i="23"/>
  <c r="A5" i="23"/>
  <c r="B5" i="23"/>
  <c r="C5" i="23"/>
  <c r="D5" i="23"/>
  <c r="E5" i="23"/>
  <c r="A6" i="23"/>
  <c r="B6" i="23"/>
  <c r="C6" i="23"/>
  <c r="D6" i="23"/>
  <c r="E6" i="23"/>
  <c r="A7" i="23"/>
  <c r="B7" i="23"/>
  <c r="C7" i="23"/>
  <c r="D7" i="23"/>
  <c r="E7" i="23"/>
  <c r="A8" i="23"/>
  <c r="B8" i="23"/>
  <c r="C8" i="23"/>
  <c r="D8" i="23"/>
  <c r="E8" i="23"/>
  <c r="A9" i="23"/>
  <c r="B9" i="23"/>
  <c r="C9" i="23"/>
  <c r="D9" i="23"/>
  <c r="E9" i="23"/>
  <c r="A10" i="23"/>
  <c r="B10" i="23"/>
  <c r="C10" i="23"/>
  <c r="D10" i="23"/>
  <c r="E10" i="23"/>
  <c r="A11" i="23"/>
  <c r="B11" i="23"/>
  <c r="C11" i="23"/>
  <c r="D11" i="23"/>
  <c r="E11" i="23"/>
  <c r="A12" i="23"/>
  <c r="B12" i="23"/>
  <c r="C12" i="23"/>
  <c r="D12" i="23"/>
  <c r="E12" i="23"/>
  <c r="A13" i="23"/>
  <c r="B13" i="23"/>
  <c r="C13" i="23"/>
  <c r="D13" i="23"/>
  <c r="E13" i="23"/>
  <c r="A14" i="23"/>
  <c r="B14" i="23"/>
  <c r="C14" i="23"/>
  <c r="D14" i="23"/>
  <c r="E14" i="23"/>
  <c r="A15" i="23"/>
  <c r="B15" i="23"/>
  <c r="C15" i="23"/>
  <c r="D15" i="23"/>
  <c r="E15" i="23"/>
  <c r="A16" i="23"/>
  <c r="B16" i="23"/>
  <c r="C16" i="23"/>
  <c r="D16" i="23"/>
  <c r="E16" i="23"/>
  <c r="A17" i="23"/>
  <c r="B17" i="23"/>
  <c r="C17" i="23"/>
  <c r="D17" i="23"/>
  <c r="E17" i="23"/>
  <c r="A18" i="23"/>
  <c r="B18" i="23"/>
  <c r="C18" i="23"/>
  <c r="D18" i="23"/>
  <c r="E18" i="23"/>
  <c r="A19" i="23"/>
  <c r="B19" i="23"/>
  <c r="C19" i="23"/>
  <c r="D19" i="23"/>
  <c r="E19" i="23"/>
  <c r="A1" i="19" l="1"/>
  <c r="A3" i="63" l="1"/>
  <c r="B3" i="63"/>
  <c r="C3" i="63"/>
  <c r="A4" i="63"/>
  <c r="B4" i="63"/>
  <c r="C4" i="63"/>
  <c r="A5" i="63"/>
  <c r="B5" i="63"/>
  <c r="C5" i="63"/>
  <c r="A6" i="63"/>
  <c r="B6" i="63"/>
  <c r="C6" i="63"/>
  <c r="A7" i="63"/>
  <c r="B7" i="63"/>
  <c r="C7" i="63"/>
  <c r="A8" i="63"/>
  <c r="B8" i="63"/>
  <c r="C8" i="63"/>
  <c r="A9" i="63"/>
  <c r="B9" i="63"/>
  <c r="C9" i="63"/>
  <c r="A10" i="63"/>
  <c r="B10" i="63"/>
  <c r="C10" i="63"/>
  <c r="A11" i="63"/>
  <c r="B11" i="63"/>
  <c r="C11" i="63"/>
  <c r="A12" i="63"/>
  <c r="B12" i="63"/>
  <c r="C12" i="63"/>
  <c r="A13" i="63"/>
  <c r="B13" i="63"/>
  <c r="C13" i="63"/>
  <c r="A14" i="63"/>
  <c r="B14" i="63"/>
  <c r="C14" i="63"/>
  <c r="A1" i="63"/>
  <c r="A3" i="62"/>
  <c r="B3" i="62"/>
  <c r="C3" i="62"/>
  <c r="D3" i="62"/>
  <c r="A4" i="62"/>
  <c r="B4" i="62"/>
  <c r="C4" i="62"/>
  <c r="D4" i="62"/>
  <c r="A5" i="62"/>
  <c r="B5" i="62"/>
  <c r="C5" i="62"/>
  <c r="D5" i="62"/>
  <c r="A6" i="62"/>
  <c r="B6" i="62"/>
  <c r="C6" i="62"/>
  <c r="D6" i="62"/>
  <c r="A7" i="62"/>
  <c r="B7" i="62"/>
  <c r="C7" i="62"/>
  <c r="D7" i="62"/>
  <c r="A8" i="62"/>
  <c r="B8" i="62"/>
  <c r="C8" i="62"/>
  <c r="D8" i="62"/>
  <c r="A9" i="62"/>
  <c r="B9" i="62"/>
  <c r="C9" i="62"/>
  <c r="D9" i="62"/>
  <c r="A10" i="62"/>
  <c r="B10" i="62"/>
  <c r="C10" i="62"/>
  <c r="D10" i="62"/>
  <c r="A11" i="62"/>
  <c r="B11" i="62"/>
  <c r="C11" i="62"/>
  <c r="D11" i="62"/>
  <c r="A12" i="62"/>
  <c r="B12" i="62"/>
  <c r="C12" i="62"/>
  <c r="D12" i="62"/>
  <c r="A13" i="62"/>
  <c r="B13" i="62"/>
  <c r="C13" i="62"/>
  <c r="D13" i="62"/>
  <c r="A14" i="62"/>
  <c r="B14" i="62"/>
  <c r="C14" i="62"/>
  <c r="D14" i="62"/>
  <c r="A1" i="62"/>
  <c r="G4" i="61" l="1"/>
  <c r="H4" i="61"/>
  <c r="G5" i="61"/>
  <c r="H5" i="61"/>
  <c r="G6" i="61"/>
  <c r="H6" i="61"/>
  <c r="G7" i="61"/>
  <c r="H7" i="61"/>
  <c r="G8" i="61"/>
  <c r="H8" i="61"/>
  <c r="G9" i="61"/>
  <c r="H9" i="61"/>
  <c r="G10" i="61"/>
  <c r="H10" i="61"/>
  <c r="G11" i="61"/>
  <c r="H11" i="61"/>
  <c r="G12" i="61"/>
  <c r="H12" i="61"/>
  <c r="G13" i="61"/>
  <c r="H13" i="61"/>
  <c r="G14" i="61"/>
  <c r="H14" i="61"/>
  <c r="G15" i="61"/>
  <c r="H15" i="61"/>
  <c r="G16" i="61"/>
  <c r="H16" i="61"/>
  <c r="G17" i="61"/>
  <c r="H17" i="61"/>
  <c r="G18" i="61"/>
  <c r="H18" i="61"/>
  <c r="G19" i="61"/>
  <c r="H19" i="61"/>
  <c r="G20" i="61"/>
  <c r="H20" i="61"/>
  <c r="A4" i="61"/>
  <c r="B4" i="61"/>
  <c r="C4" i="61"/>
  <c r="A5" i="61"/>
  <c r="B5" i="61"/>
  <c r="C5" i="61"/>
  <c r="A6" i="61"/>
  <c r="B6" i="61"/>
  <c r="C6" i="61"/>
  <c r="A7" i="61"/>
  <c r="B7" i="61"/>
  <c r="C7" i="61"/>
  <c r="A8" i="61"/>
  <c r="B8" i="61"/>
  <c r="C8" i="61"/>
  <c r="A9" i="61"/>
  <c r="B9" i="61"/>
  <c r="C9" i="61"/>
  <c r="A10" i="61"/>
  <c r="B10" i="61"/>
  <c r="C10" i="61"/>
  <c r="A11" i="61"/>
  <c r="B11" i="61"/>
  <c r="C11" i="61"/>
  <c r="A12" i="61"/>
  <c r="B12" i="61"/>
  <c r="C12" i="61"/>
  <c r="A13" i="61"/>
  <c r="A17" i="61" s="1"/>
  <c r="B13" i="61"/>
  <c r="B17" i="61" s="1"/>
  <c r="C13" i="61"/>
  <c r="C17" i="61" s="1"/>
  <c r="A14" i="61"/>
  <c r="A18" i="61" s="1"/>
  <c r="B14" i="61"/>
  <c r="B18" i="61" s="1"/>
  <c r="C14" i="61"/>
  <c r="C18" i="61" s="1"/>
  <c r="A15" i="61"/>
  <c r="A19" i="61" s="1"/>
  <c r="B15" i="61"/>
  <c r="B19" i="61" s="1"/>
  <c r="C15" i="61"/>
  <c r="C19" i="61" s="1"/>
  <c r="A16" i="61"/>
  <c r="A20" i="61" s="1"/>
  <c r="B16" i="61"/>
  <c r="B20" i="61" s="1"/>
  <c r="C16" i="61"/>
  <c r="C20" i="61" s="1"/>
  <c r="F3" i="60"/>
  <c r="A19" i="60"/>
  <c r="B19" i="60"/>
  <c r="C19" i="60"/>
  <c r="D19" i="60"/>
  <c r="A20" i="60"/>
  <c r="B20" i="60"/>
  <c r="C20" i="60"/>
  <c r="D20" i="60"/>
  <c r="A4" i="60"/>
  <c r="B4" i="60"/>
  <c r="C4" i="60"/>
  <c r="D4" i="60"/>
  <c r="A5" i="60"/>
  <c r="B5" i="60"/>
  <c r="C5" i="60"/>
  <c r="D5" i="60"/>
  <c r="A6" i="60"/>
  <c r="B6" i="60"/>
  <c r="C6" i="60"/>
  <c r="D6" i="60"/>
  <c r="A7" i="60"/>
  <c r="B7" i="60"/>
  <c r="C7" i="60"/>
  <c r="D7" i="60"/>
  <c r="A8" i="60"/>
  <c r="B8" i="60"/>
  <c r="C8" i="60"/>
  <c r="D8" i="60"/>
  <c r="A9" i="60"/>
  <c r="B9" i="60"/>
  <c r="C9" i="60"/>
  <c r="D9" i="60"/>
  <c r="A10" i="60"/>
  <c r="B10" i="60"/>
  <c r="C10" i="60"/>
  <c r="D10" i="60"/>
  <c r="A11" i="60"/>
  <c r="B11" i="60"/>
  <c r="C11" i="60"/>
  <c r="D11" i="60"/>
  <c r="A12" i="60"/>
  <c r="B12" i="60"/>
  <c r="C12" i="60"/>
  <c r="D12" i="60"/>
  <c r="A13" i="60"/>
  <c r="B13" i="60"/>
  <c r="C13" i="60"/>
  <c r="D13" i="60"/>
  <c r="A14" i="60"/>
  <c r="B14" i="60"/>
  <c r="C14" i="60"/>
  <c r="D14" i="60"/>
  <c r="A15" i="60"/>
  <c r="B15" i="60"/>
  <c r="D15" i="60"/>
  <c r="A16" i="60"/>
  <c r="B16" i="60"/>
  <c r="C16" i="60"/>
  <c r="D16" i="60"/>
  <c r="A17" i="60"/>
  <c r="B17" i="60"/>
  <c r="C17" i="60"/>
  <c r="D17" i="60"/>
  <c r="A18" i="60"/>
  <c r="B18" i="60"/>
  <c r="C18" i="60"/>
  <c r="D18" i="60"/>
  <c r="G4" i="60"/>
  <c r="H4" i="60"/>
  <c r="G5" i="60"/>
  <c r="H5" i="60"/>
  <c r="G6" i="60"/>
  <c r="H6" i="60"/>
  <c r="G7" i="60"/>
  <c r="H7" i="60"/>
  <c r="G8" i="60"/>
  <c r="H8" i="60"/>
  <c r="G9" i="60"/>
  <c r="H9" i="60"/>
  <c r="G10" i="60"/>
  <c r="H10" i="60"/>
  <c r="G11" i="60"/>
  <c r="H11" i="60"/>
  <c r="G12" i="60"/>
  <c r="H12" i="60"/>
  <c r="G13" i="60"/>
  <c r="H13" i="60"/>
  <c r="G14" i="60"/>
  <c r="H14" i="60"/>
  <c r="G15" i="60"/>
  <c r="H15" i="60"/>
  <c r="G16" i="60"/>
  <c r="H16" i="60"/>
  <c r="G17" i="60"/>
  <c r="H17" i="60"/>
  <c r="G18" i="60"/>
  <c r="H18" i="60"/>
  <c r="G19" i="60"/>
  <c r="H19" i="60"/>
  <c r="G20" i="60"/>
  <c r="H20" i="60"/>
  <c r="H3" i="61"/>
  <c r="A3" i="61"/>
  <c r="B3" i="61"/>
  <c r="C3" i="61"/>
  <c r="D3" i="61"/>
  <c r="E3" i="61"/>
  <c r="F3" i="61"/>
  <c r="G3" i="61"/>
  <c r="H3" i="60"/>
  <c r="A3" i="60"/>
  <c r="B3" i="60"/>
  <c r="C3" i="60"/>
  <c r="D3" i="60"/>
  <c r="E3" i="60"/>
  <c r="G3" i="60"/>
  <c r="H3" i="59"/>
  <c r="A3" i="59"/>
  <c r="B3" i="59"/>
  <c r="C3" i="59"/>
  <c r="D3" i="59"/>
  <c r="E3" i="59"/>
  <c r="F3" i="59"/>
  <c r="G3" i="59"/>
  <c r="A20" i="59"/>
  <c r="B20" i="59"/>
  <c r="C20" i="59"/>
  <c r="C15" i="60" s="1"/>
  <c r="D20" i="59"/>
  <c r="E20" i="59"/>
  <c r="F20" i="59"/>
  <c r="G20" i="59"/>
  <c r="A19" i="59"/>
  <c r="B19" i="59"/>
  <c r="C19" i="59"/>
  <c r="D19" i="59"/>
  <c r="E19" i="59"/>
  <c r="F19" i="59"/>
  <c r="G19" i="59"/>
  <c r="H18" i="59"/>
  <c r="A4" i="59"/>
  <c r="B4" i="59"/>
  <c r="C4" i="59"/>
  <c r="D4" i="59"/>
  <c r="E4" i="59"/>
  <c r="F4" i="59"/>
  <c r="G4" i="59"/>
  <c r="A5" i="59"/>
  <c r="B5" i="59"/>
  <c r="C5" i="59"/>
  <c r="D5" i="59"/>
  <c r="E5" i="59"/>
  <c r="F5" i="59"/>
  <c r="G5" i="59"/>
  <c r="A6" i="59"/>
  <c r="B6" i="59"/>
  <c r="C6" i="59"/>
  <c r="D6" i="59"/>
  <c r="E6" i="59"/>
  <c r="F6" i="59"/>
  <c r="G6" i="59"/>
  <c r="A7" i="59"/>
  <c r="B7" i="59"/>
  <c r="C7" i="59"/>
  <c r="D7" i="59"/>
  <c r="E7" i="59"/>
  <c r="F7" i="59"/>
  <c r="G7" i="59"/>
  <c r="A8" i="59"/>
  <c r="B8" i="59"/>
  <c r="C8" i="59"/>
  <c r="D8" i="59"/>
  <c r="E8" i="59"/>
  <c r="F8" i="59"/>
  <c r="G8" i="59"/>
  <c r="A9" i="59"/>
  <c r="B9" i="59"/>
  <c r="C9" i="59"/>
  <c r="D9" i="59"/>
  <c r="E9" i="59"/>
  <c r="F9" i="59"/>
  <c r="G9" i="59"/>
  <c r="A10" i="59"/>
  <c r="B10" i="59"/>
  <c r="C10" i="59"/>
  <c r="D10" i="59"/>
  <c r="E10" i="59"/>
  <c r="F10" i="59"/>
  <c r="G10" i="59"/>
  <c r="A11" i="59"/>
  <c r="B11" i="59"/>
  <c r="C11" i="59"/>
  <c r="D11" i="59"/>
  <c r="E11" i="59"/>
  <c r="F11" i="59"/>
  <c r="G11" i="59"/>
  <c r="A12" i="59"/>
  <c r="B12" i="59"/>
  <c r="C12" i="59"/>
  <c r="D12" i="59"/>
  <c r="E12" i="59"/>
  <c r="F12" i="59"/>
  <c r="G12" i="59"/>
  <c r="A13" i="59"/>
  <c r="B13" i="59"/>
  <c r="C13" i="59"/>
  <c r="D13" i="59"/>
  <c r="E13" i="59"/>
  <c r="F13" i="59"/>
  <c r="G13" i="59"/>
  <c r="A14" i="59"/>
  <c r="B14" i="59"/>
  <c r="C14" i="59"/>
  <c r="D14" i="59"/>
  <c r="E14" i="59"/>
  <c r="F14" i="59"/>
  <c r="G14" i="59"/>
  <c r="A15" i="59"/>
  <c r="B15" i="59"/>
  <c r="C15" i="59"/>
  <c r="D15" i="59"/>
  <c r="E15" i="59"/>
  <c r="F15" i="59"/>
  <c r="G15" i="59"/>
  <c r="A16" i="59"/>
  <c r="B16" i="59"/>
  <c r="C16" i="59"/>
  <c r="D16" i="59"/>
  <c r="E16" i="59"/>
  <c r="F16" i="59"/>
  <c r="G16" i="59"/>
  <c r="A17" i="59"/>
  <c r="B17" i="59"/>
  <c r="C17" i="59"/>
  <c r="D17" i="59"/>
  <c r="E17" i="59"/>
  <c r="F17" i="59"/>
  <c r="G17" i="59"/>
  <c r="A18" i="59"/>
  <c r="B18" i="59"/>
  <c r="C18" i="59"/>
  <c r="D18" i="59"/>
  <c r="E18" i="59"/>
  <c r="F18" i="59"/>
  <c r="G18" i="59"/>
  <c r="H17" i="59" l="1"/>
  <c r="H16" i="59"/>
  <c r="H15" i="59"/>
  <c r="H14" i="59"/>
  <c r="H13" i="59"/>
  <c r="H12" i="59"/>
  <c r="H11" i="59"/>
  <c r="H10" i="59"/>
  <c r="H9" i="59"/>
  <c r="H8" i="59"/>
  <c r="H7" i="59"/>
  <c r="H6" i="59"/>
  <c r="H5" i="59"/>
  <c r="H4" i="59"/>
  <c r="H19" i="59" l="1"/>
  <c r="H20" i="59" l="1"/>
  <c r="F2" i="56" l="1"/>
  <c r="A3" i="56"/>
  <c r="B3" i="56"/>
  <c r="C3" i="56"/>
  <c r="D3" i="56"/>
  <c r="E3" i="56"/>
  <c r="F15" i="56"/>
  <c r="I15" i="56"/>
  <c r="H15" i="56"/>
  <c r="G15" i="56"/>
  <c r="F14" i="56"/>
  <c r="I14" i="56"/>
  <c r="H14" i="56"/>
  <c r="G14" i="56"/>
  <c r="F13" i="56"/>
  <c r="I13" i="56"/>
  <c r="H13" i="56"/>
  <c r="G13" i="56"/>
  <c r="F12" i="56"/>
  <c r="I12" i="56"/>
  <c r="H12" i="56"/>
  <c r="G12" i="56"/>
  <c r="F11" i="56"/>
  <c r="I11" i="56"/>
  <c r="H11" i="56"/>
  <c r="G11" i="56"/>
  <c r="F10" i="56"/>
  <c r="I10" i="56"/>
  <c r="H10" i="56"/>
  <c r="G10" i="56"/>
  <c r="F9" i="56"/>
  <c r="I9" i="56"/>
  <c r="H9" i="56"/>
  <c r="G9" i="56"/>
  <c r="F8" i="56"/>
  <c r="I8" i="56"/>
  <c r="H8" i="56"/>
  <c r="G8" i="56"/>
  <c r="F7" i="56"/>
  <c r="I7" i="56"/>
  <c r="H7" i="56"/>
  <c r="G7" i="56"/>
  <c r="F6" i="56"/>
  <c r="I6" i="56"/>
  <c r="H6" i="56"/>
  <c r="G6" i="56"/>
  <c r="F5" i="56"/>
  <c r="I5" i="56"/>
  <c r="H5" i="56"/>
  <c r="G5" i="56"/>
  <c r="A5" i="56"/>
  <c r="B5" i="56"/>
  <c r="C5" i="56"/>
  <c r="D5" i="56"/>
  <c r="E5" i="56"/>
  <c r="F4" i="56"/>
  <c r="F3" i="56"/>
  <c r="I4" i="56"/>
  <c r="I3" i="56"/>
  <c r="H4" i="56"/>
  <c r="H3" i="56"/>
  <c r="G4" i="56"/>
  <c r="A4" i="56"/>
  <c r="B4" i="56"/>
  <c r="C4" i="56"/>
  <c r="D4" i="56"/>
  <c r="E4" i="56"/>
  <c r="G3" i="56"/>
  <c r="A19" i="55"/>
  <c r="B19" i="55"/>
  <c r="C19" i="55"/>
  <c r="D19" i="55"/>
  <c r="E19" i="55"/>
  <c r="F19" i="55"/>
  <c r="G19" i="55"/>
  <c r="A18" i="55"/>
  <c r="B18" i="55"/>
  <c r="C18" i="55"/>
  <c r="D18" i="55"/>
  <c r="E18" i="55"/>
  <c r="F18" i="55"/>
  <c r="G18" i="55"/>
  <c r="H17" i="55"/>
  <c r="A4" i="55"/>
  <c r="B4" i="55"/>
  <c r="C4" i="55"/>
  <c r="D4" i="55"/>
  <c r="E4" i="55"/>
  <c r="F4" i="55"/>
  <c r="G4" i="55"/>
  <c r="A5" i="55"/>
  <c r="B5" i="55"/>
  <c r="C5" i="55"/>
  <c r="D5" i="55"/>
  <c r="E5" i="55"/>
  <c r="F5" i="55"/>
  <c r="G5" i="55"/>
  <c r="A6" i="55"/>
  <c r="B6" i="55"/>
  <c r="C6" i="55"/>
  <c r="D6" i="55"/>
  <c r="E6" i="55"/>
  <c r="F6" i="55"/>
  <c r="G6" i="55"/>
  <c r="A7" i="55"/>
  <c r="B7" i="55"/>
  <c r="C7" i="55"/>
  <c r="D7" i="55"/>
  <c r="E7" i="55"/>
  <c r="F7" i="55"/>
  <c r="G7" i="55"/>
  <c r="A8" i="55"/>
  <c r="B8" i="55"/>
  <c r="C8" i="55"/>
  <c r="D8" i="55"/>
  <c r="E8" i="55"/>
  <c r="F8" i="55"/>
  <c r="G8" i="55"/>
  <c r="A9" i="55"/>
  <c r="B9" i="55"/>
  <c r="C9" i="55"/>
  <c r="D9" i="55"/>
  <c r="E9" i="55"/>
  <c r="F9" i="55"/>
  <c r="G9" i="55"/>
  <c r="A10" i="55"/>
  <c r="B10" i="55"/>
  <c r="C10" i="55"/>
  <c r="D10" i="55"/>
  <c r="E10" i="55"/>
  <c r="F10" i="55"/>
  <c r="G10" i="55"/>
  <c r="A11" i="55"/>
  <c r="B11" i="55"/>
  <c r="C11" i="55"/>
  <c r="D11" i="55"/>
  <c r="E11" i="55"/>
  <c r="F11" i="55"/>
  <c r="G11" i="55"/>
  <c r="A12" i="55"/>
  <c r="B12" i="55"/>
  <c r="C12" i="55"/>
  <c r="D12" i="55"/>
  <c r="E12" i="55"/>
  <c r="F12" i="55"/>
  <c r="G12" i="55"/>
  <c r="A13" i="55"/>
  <c r="B13" i="55"/>
  <c r="C13" i="55"/>
  <c r="D13" i="55"/>
  <c r="E13" i="55"/>
  <c r="F13" i="55"/>
  <c r="G13" i="55"/>
  <c r="A14" i="55"/>
  <c r="B14" i="55"/>
  <c r="C14" i="55"/>
  <c r="D14" i="55"/>
  <c r="E14" i="55"/>
  <c r="F14" i="55"/>
  <c r="G14" i="55"/>
  <c r="A15" i="55"/>
  <c r="B15" i="55"/>
  <c r="C15" i="55"/>
  <c r="D15" i="55"/>
  <c r="E15" i="55"/>
  <c r="F15" i="55"/>
  <c r="G15" i="55"/>
  <c r="A16" i="55"/>
  <c r="B16" i="55"/>
  <c r="C16" i="55"/>
  <c r="D16" i="55"/>
  <c r="E16" i="55"/>
  <c r="F16" i="55"/>
  <c r="G16" i="55"/>
  <c r="A17" i="55"/>
  <c r="B17" i="55"/>
  <c r="C17" i="55"/>
  <c r="D17" i="55"/>
  <c r="E17" i="55"/>
  <c r="F17" i="55"/>
  <c r="G17" i="55"/>
  <c r="H3" i="55"/>
  <c r="A3" i="55"/>
  <c r="B3" i="55"/>
  <c r="C3" i="55"/>
  <c r="D3" i="55"/>
  <c r="E3" i="55"/>
  <c r="F3" i="55"/>
  <c r="G3" i="55"/>
  <c r="H3" i="54"/>
  <c r="A3" i="54"/>
  <c r="B3" i="54"/>
  <c r="C3" i="54"/>
  <c r="D3" i="54"/>
  <c r="E3" i="54"/>
  <c r="F3" i="54"/>
  <c r="G3" i="54"/>
  <c r="A19" i="54"/>
  <c r="B19" i="54"/>
  <c r="C19" i="54"/>
  <c r="D19" i="54"/>
  <c r="E19" i="54"/>
  <c r="F19" i="54"/>
  <c r="G19" i="54"/>
  <c r="A18" i="54"/>
  <c r="B18" i="54"/>
  <c r="C18" i="54"/>
  <c r="D18" i="54"/>
  <c r="E18" i="54"/>
  <c r="F18" i="54"/>
  <c r="G18" i="54"/>
  <c r="H17" i="54"/>
  <c r="A4" i="54"/>
  <c r="B4" i="54"/>
  <c r="C4" i="54"/>
  <c r="D4" i="54"/>
  <c r="E4" i="54"/>
  <c r="F4" i="54"/>
  <c r="G4" i="54"/>
  <c r="A5" i="54"/>
  <c r="B5" i="54"/>
  <c r="C5" i="54"/>
  <c r="D5" i="54"/>
  <c r="E5" i="54"/>
  <c r="F5" i="54"/>
  <c r="G5" i="54"/>
  <c r="A6" i="54"/>
  <c r="B6" i="54"/>
  <c r="C6" i="54"/>
  <c r="D6" i="54"/>
  <c r="E6" i="54"/>
  <c r="F6" i="54"/>
  <c r="G6" i="54"/>
  <c r="A7" i="54"/>
  <c r="B7" i="54"/>
  <c r="C7" i="54"/>
  <c r="D7" i="54"/>
  <c r="E7" i="54"/>
  <c r="F7" i="54"/>
  <c r="G7" i="54"/>
  <c r="A8" i="54"/>
  <c r="B8" i="54"/>
  <c r="C8" i="54"/>
  <c r="D8" i="54"/>
  <c r="E8" i="54"/>
  <c r="F8" i="54"/>
  <c r="G8" i="54"/>
  <c r="A9" i="54"/>
  <c r="B9" i="54"/>
  <c r="C9" i="54"/>
  <c r="D9" i="54"/>
  <c r="E9" i="54"/>
  <c r="F9" i="54"/>
  <c r="G9" i="54"/>
  <c r="A10" i="54"/>
  <c r="B10" i="54"/>
  <c r="C10" i="54"/>
  <c r="D10" i="54"/>
  <c r="E10" i="54"/>
  <c r="F10" i="54"/>
  <c r="G10" i="54"/>
  <c r="A11" i="54"/>
  <c r="B11" i="54"/>
  <c r="C11" i="54"/>
  <c r="D11" i="54"/>
  <c r="E11" i="54"/>
  <c r="F11" i="54"/>
  <c r="G11" i="54"/>
  <c r="A12" i="54"/>
  <c r="B12" i="54"/>
  <c r="C12" i="54"/>
  <c r="D12" i="54"/>
  <c r="E12" i="54"/>
  <c r="F12" i="54"/>
  <c r="G12" i="54"/>
  <c r="A13" i="54"/>
  <c r="B13" i="54"/>
  <c r="C13" i="54"/>
  <c r="D13" i="54"/>
  <c r="E13" i="54"/>
  <c r="F13" i="54"/>
  <c r="G13" i="54"/>
  <c r="A14" i="54"/>
  <c r="B14" i="54"/>
  <c r="C14" i="54"/>
  <c r="D14" i="54"/>
  <c r="E14" i="54"/>
  <c r="F14" i="54"/>
  <c r="G14" i="54"/>
  <c r="A15" i="54"/>
  <c r="B15" i="54"/>
  <c r="C15" i="54"/>
  <c r="D15" i="54"/>
  <c r="E15" i="54"/>
  <c r="F15" i="54"/>
  <c r="G15" i="54"/>
  <c r="A16" i="54"/>
  <c r="B16" i="54"/>
  <c r="C16" i="54"/>
  <c r="D16" i="54"/>
  <c r="E16" i="54"/>
  <c r="F16" i="54"/>
  <c r="G16" i="54"/>
  <c r="A17" i="54"/>
  <c r="B17" i="54"/>
  <c r="C17" i="54"/>
  <c r="D17" i="54"/>
  <c r="E17" i="54"/>
  <c r="F17" i="54"/>
  <c r="G17" i="54"/>
  <c r="H16" i="55" l="1"/>
  <c r="H15" i="55"/>
  <c r="H14" i="55"/>
  <c r="H13" i="55"/>
  <c r="H12" i="55"/>
  <c r="H11" i="55"/>
  <c r="H10" i="55"/>
  <c r="H9" i="55"/>
  <c r="H8" i="55"/>
  <c r="H7" i="55"/>
  <c r="H6" i="55"/>
  <c r="H5" i="55"/>
  <c r="H4" i="55"/>
  <c r="H18" i="55" l="1"/>
  <c r="H16" i="54" l="1"/>
  <c r="H14" i="54"/>
  <c r="H12" i="54"/>
  <c r="H10" i="54"/>
  <c r="H8" i="54"/>
  <c r="H6" i="54"/>
  <c r="H4" i="54"/>
  <c r="H13" i="54"/>
  <c r="H7" i="54"/>
  <c r="H9" i="54"/>
  <c r="H15" i="54"/>
  <c r="H11" i="54"/>
  <c r="H5" i="54"/>
  <c r="H18" i="54" l="1"/>
  <c r="H19" i="55" l="1"/>
  <c r="H19" i="54"/>
  <c r="D11" i="74" l="1"/>
  <c r="D19" i="74"/>
  <c r="D27" i="74"/>
  <c r="D35" i="74"/>
  <c r="D43" i="74"/>
  <c r="D51" i="74"/>
  <c r="A51" i="74"/>
  <c r="B51" i="74"/>
  <c r="C51" i="74"/>
  <c r="E51" i="74"/>
  <c r="F51" i="74"/>
  <c r="A50" i="74"/>
  <c r="B50" i="74"/>
  <c r="C50" i="74"/>
  <c r="E50" i="74"/>
  <c r="F50" i="74"/>
  <c r="A49" i="74"/>
  <c r="B49" i="74"/>
  <c r="C49" i="74"/>
  <c r="E49" i="74"/>
  <c r="F49" i="74"/>
  <c r="A48" i="74"/>
  <c r="B48" i="74"/>
  <c r="C48" i="74"/>
  <c r="E48" i="74"/>
  <c r="F48" i="74"/>
  <c r="A47" i="74"/>
  <c r="B47" i="74"/>
  <c r="C47" i="74"/>
  <c r="E47" i="74"/>
  <c r="F47" i="74"/>
  <c r="A46" i="74"/>
  <c r="B46" i="74"/>
  <c r="C46" i="74"/>
  <c r="E46" i="74"/>
  <c r="F46" i="74"/>
  <c r="A45" i="74"/>
  <c r="B45" i="74"/>
  <c r="C45" i="74"/>
  <c r="E45" i="74"/>
  <c r="F45" i="74"/>
  <c r="A44" i="74"/>
  <c r="B44" i="74"/>
  <c r="C44" i="74"/>
  <c r="E44" i="74"/>
  <c r="F44" i="74"/>
  <c r="A43" i="74"/>
  <c r="B43" i="74"/>
  <c r="C43" i="74"/>
  <c r="E43" i="74"/>
  <c r="F43" i="74"/>
  <c r="A42" i="74"/>
  <c r="B42" i="74"/>
  <c r="C42" i="74"/>
  <c r="E42" i="74"/>
  <c r="F42" i="74"/>
  <c r="A41" i="74"/>
  <c r="B41" i="74"/>
  <c r="C41" i="74"/>
  <c r="E41" i="74"/>
  <c r="F41" i="74"/>
  <c r="A40" i="74"/>
  <c r="B40" i="74"/>
  <c r="C40" i="74"/>
  <c r="E40" i="74"/>
  <c r="F40" i="74"/>
  <c r="A39" i="74"/>
  <c r="B39" i="74"/>
  <c r="C39" i="74"/>
  <c r="E39" i="74"/>
  <c r="F39" i="74"/>
  <c r="A38" i="74"/>
  <c r="B38" i="74"/>
  <c r="C38" i="74"/>
  <c r="E38" i="74"/>
  <c r="F38" i="74"/>
  <c r="A37" i="74"/>
  <c r="B37" i="74"/>
  <c r="C37" i="74"/>
  <c r="E37" i="74"/>
  <c r="F37" i="74"/>
  <c r="A36" i="74"/>
  <c r="B36" i="74"/>
  <c r="C36" i="74"/>
  <c r="E36" i="74"/>
  <c r="F36" i="74"/>
  <c r="A35" i="74"/>
  <c r="B35" i="74"/>
  <c r="C35" i="74"/>
  <c r="E35" i="74"/>
  <c r="F35" i="74"/>
  <c r="A34" i="74"/>
  <c r="B34" i="74"/>
  <c r="C34" i="74"/>
  <c r="E34" i="74"/>
  <c r="F34" i="74"/>
  <c r="A33" i="74"/>
  <c r="B33" i="74"/>
  <c r="C33" i="74"/>
  <c r="E33" i="74"/>
  <c r="F33" i="74"/>
  <c r="A32" i="74"/>
  <c r="B32" i="74"/>
  <c r="C32" i="74"/>
  <c r="E32" i="74"/>
  <c r="F32" i="74"/>
  <c r="A31" i="74"/>
  <c r="B31" i="74"/>
  <c r="C31" i="74"/>
  <c r="E31" i="74"/>
  <c r="F31" i="74"/>
  <c r="A30" i="74"/>
  <c r="B30" i="74"/>
  <c r="C30" i="74"/>
  <c r="E30" i="74"/>
  <c r="F30" i="74"/>
  <c r="A29" i="74"/>
  <c r="B29" i="74"/>
  <c r="C29" i="74"/>
  <c r="E29" i="74"/>
  <c r="F29" i="74"/>
  <c r="A28" i="74"/>
  <c r="B28" i="74"/>
  <c r="C28" i="74"/>
  <c r="E28" i="74"/>
  <c r="F28" i="74"/>
  <c r="A27" i="74"/>
  <c r="B27" i="74"/>
  <c r="C27" i="74"/>
  <c r="E27" i="74"/>
  <c r="F27" i="74"/>
  <c r="A26" i="74"/>
  <c r="B26" i="74"/>
  <c r="C26" i="74"/>
  <c r="E26" i="74"/>
  <c r="F26" i="74"/>
  <c r="A25" i="74"/>
  <c r="B25" i="74"/>
  <c r="C25" i="74"/>
  <c r="E25" i="74"/>
  <c r="F25" i="74"/>
  <c r="A24" i="74"/>
  <c r="B24" i="74"/>
  <c r="C24" i="74"/>
  <c r="E24" i="74"/>
  <c r="F24" i="74"/>
  <c r="A23" i="74"/>
  <c r="B23" i="74"/>
  <c r="C23" i="74"/>
  <c r="E23" i="74"/>
  <c r="F23" i="74"/>
  <c r="A22" i="74"/>
  <c r="B22" i="74"/>
  <c r="C22" i="74"/>
  <c r="E22" i="74"/>
  <c r="F22" i="74"/>
  <c r="A21" i="74"/>
  <c r="B21" i="74"/>
  <c r="C21" i="74"/>
  <c r="E21" i="74"/>
  <c r="F21" i="74"/>
  <c r="A20" i="74"/>
  <c r="B20" i="74"/>
  <c r="C20" i="74"/>
  <c r="E20" i="74"/>
  <c r="F20" i="74"/>
  <c r="A19" i="74"/>
  <c r="B19" i="74"/>
  <c r="C19" i="74"/>
  <c r="E19" i="74"/>
  <c r="F19" i="74"/>
  <c r="A18" i="74"/>
  <c r="B18" i="74"/>
  <c r="C18" i="74"/>
  <c r="E18" i="74"/>
  <c r="F18" i="74"/>
  <c r="A17" i="74"/>
  <c r="B17" i="74"/>
  <c r="C17" i="74"/>
  <c r="E17" i="74"/>
  <c r="F17" i="74"/>
  <c r="A16" i="74"/>
  <c r="B16" i="74"/>
  <c r="C16" i="74"/>
  <c r="E16" i="74"/>
  <c r="F16" i="74"/>
  <c r="A15" i="74"/>
  <c r="B15" i="74"/>
  <c r="C15" i="74"/>
  <c r="E15" i="74"/>
  <c r="F15" i="74"/>
  <c r="A14" i="74"/>
  <c r="B14" i="74"/>
  <c r="C14" i="74"/>
  <c r="E14" i="74"/>
  <c r="F14" i="74"/>
  <c r="A13" i="74"/>
  <c r="B13" i="74"/>
  <c r="C13" i="74"/>
  <c r="E13" i="74"/>
  <c r="F13" i="74"/>
  <c r="A12" i="74"/>
  <c r="B12" i="74"/>
  <c r="C12" i="74"/>
  <c r="E12" i="74"/>
  <c r="F12" i="74"/>
  <c r="A11" i="74"/>
  <c r="B11" i="74"/>
  <c r="C11" i="74"/>
  <c r="E11" i="74"/>
  <c r="F11" i="74"/>
  <c r="A10" i="74"/>
  <c r="B10" i="74"/>
  <c r="C10" i="74"/>
  <c r="E10" i="74"/>
  <c r="F10" i="74"/>
  <c r="A9" i="74"/>
  <c r="B9" i="74"/>
  <c r="C9" i="74"/>
  <c r="E9" i="74"/>
  <c r="F9" i="74"/>
  <c r="A8" i="74"/>
  <c r="B8" i="74"/>
  <c r="C8" i="74"/>
  <c r="E8" i="74"/>
  <c r="F8" i="74"/>
  <c r="A7" i="74"/>
  <c r="B7" i="74"/>
  <c r="C7" i="74"/>
  <c r="E7" i="74"/>
  <c r="F7" i="74"/>
  <c r="A6" i="74"/>
  <c r="B6" i="74"/>
  <c r="C6" i="74"/>
  <c r="E6" i="74"/>
  <c r="F6" i="74"/>
  <c r="A5" i="74"/>
  <c r="B5" i="74"/>
  <c r="C5" i="74"/>
  <c r="E5" i="74"/>
  <c r="F5" i="74"/>
  <c r="A4" i="74"/>
  <c r="B4" i="74"/>
  <c r="C4" i="74"/>
  <c r="D4" i="74"/>
  <c r="D5" i="74" s="1"/>
  <c r="E4" i="74"/>
  <c r="F4" i="74"/>
  <c r="A3" i="74"/>
  <c r="B3" i="74"/>
  <c r="C3" i="74"/>
  <c r="D3" i="74"/>
  <c r="E3" i="74"/>
  <c r="F3" i="74"/>
  <c r="D9" i="73"/>
  <c r="A3" i="73"/>
  <c r="B3" i="73"/>
  <c r="C3" i="73"/>
  <c r="D3" i="73"/>
  <c r="E3" i="73"/>
  <c r="F3" i="73"/>
  <c r="A51" i="73"/>
  <c r="B51" i="73"/>
  <c r="C51" i="73"/>
  <c r="E51" i="73"/>
  <c r="A50" i="73"/>
  <c r="B50" i="73"/>
  <c r="C50" i="73"/>
  <c r="E50" i="73"/>
  <c r="A49" i="73"/>
  <c r="B49" i="73"/>
  <c r="C49" i="73"/>
  <c r="E49" i="73"/>
  <c r="F49" i="73"/>
  <c r="A48" i="73"/>
  <c r="B48" i="73"/>
  <c r="C48" i="73"/>
  <c r="E48" i="73"/>
  <c r="A47" i="73"/>
  <c r="B47" i="73"/>
  <c r="C47" i="73"/>
  <c r="E47" i="73"/>
  <c r="A46" i="73"/>
  <c r="B46" i="73"/>
  <c r="C46" i="73"/>
  <c r="E46" i="73"/>
  <c r="A45" i="73"/>
  <c r="B45" i="73"/>
  <c r="C45" i="73"/>
  <c r="E45" i="73"/>
  <c r="F45" i="73"/>
  <c r="A44" i="73"/>
  <c r="B44" i="73"/>
  <c r="C44" i="73"/>
  <c r="E44" i="73"/>
  <c r="A43" i="73"/>
  <c r="B43" i="73"/>
  <c r="C43" i="73"/>
  <c r="E43" i="73"/>
  <c r="A42" i="73"/>
  <c r="B42" i="73"/>
  <c r="C42" i="73"/>
  <c r="E42" i="73"/>
  <c r="A41" i="73"/>
  <c r="B41" i="73"/>
  <c r="C41" i="73"/>
  <c r="E41" i="73"/>
  <c r="F41" i="73"/>
  <c r="A40" i="73"/>
  <c r="B40" i="73"/>
  <c r="C40" i="73"/>
  <c r="E40" i="73"/>
  <c r="A39" i="73"/>
  <c r="B39" i="73"/>
  <c r="C39" i="73"/>
  <c r="E39" i="73"/>
  <c r="A38" i="73"/>
  <c r="B38" i="73"/>
  <c r="C38" i="73"/>
  <c r="E38" i="73"/>
  <c r="A37" i="73"/>
  <c r="B37" i="73"/>
  <c r="C37" i="73"/>
  <c r="E37" i="73"/>
  <c r="F37" i="73"/>
  <c r="A36" i="73"/>
  <c r="B36" i="73"/>
  <c r="C36" i="73"/>
  <c r="E36" i="73"/>
  <c r="A35" i="73"/>
  <c r="B35" i="73"/>
  <c r="C35" i="73"/>
  <c r="E35" i="73"/>
  <c r="A34" i="73"/>
  <c r="B34" i="73"/>
  <c r="C34" i="73"/>
  <c r="E34" i="73"/>
  <c r="A33" i="73"/>
  <c r="B33" i="73"/>
  <c r="C33" i="73"/>
  <c r="E33" i="73"/>
  <c r="F33" i="73"/>
  <c r="A32" i="73"/>
  <c r="B32" i="73"/>
  <c r="C32" i="73"/>
  <c r="E32" i="73"/>
  <c r="A31" i="73"/>
  <c r="B31" i="73"/>
  <c r="C31" i="73"/>
  <c r="E31" i="73"/>
  <c r="A30" i="73"/>
  <c r="B30" i="73"/>
  <c r="C30" i="73"/>
  <c r="E30" i="73"/>
  <c r="A29" i="73"/>
  <c r="B29" i="73"/>
  <c r="C29" i="73"/>
  <c r="E29" i="73"/>
  <c r="F29" i="73"/>
  <c r="A28" i="73"/>
  <c r="B28" i="73"/>
  <c r="C28" i="73"/>
  <c r="E28" i="73"/>
  <c r="A27" i="73"/>
  <c r="B27" i="73"/>
  <c r="C27" i="73"/>
  <c r="E27" i="73"/>
  <c r="A26" i="73"/>
  <c r="B26" i="73"/>
  <c r="C26" i="73"/>
  <c r="E26" i="73"/>
  <c r="A25" i="73"/>
  <c r="B25" i="73"/>
  <c r="C25" i="73"/>
  <c r="E25" i="73"/>
  <c r="F25" i="73"/>
  <c r="A24" i="73"/>
  <c r="B24" i="73"/>
  <c r="C24" i="73"/>
  <c r="E24" i="73"/>
  <c r="A23" i="73"/>
  <c r="B23" i="73"/>
  <c r="C23" i="73"/>
  <c r="E23" i="73"/>
  <c r="A22" i="73"/>
  <c r="B22" i="73"/>
  <c r="C22" i="73"/>
  <c r="E22" i="73"/>
  <c r="A21" i="73"/>
  <c r="B21" i="73"/>
  <c r="C21" i="73"/>
  <c r="E21" i="73"/>
  <c r="A20" i="73"/>
  <c r="B20" i="73"/>
  <c r="C20" i="73"/>
  <c r="E20" i="73"/>
  <c r="A19" i="73"/>
  <c r="B19" i="73"/>
  <c r="C19" i="73"/>
  <c r="E19" i="73"/>
  <c r="A18" i="73"/>
  <c r="B18" i="73"/>
  <c r="C18" i="73"/>
  <c r="E18" i="73"/>
  <c r="A17" i="73"/>
  <c r="B17" i="73"/>
  <c r="C17" i="73"/>
  <c r="E17" i="73"/>
  <c r="A16" i="73"/>
  <c r="B16" i="73"/>
  <c r="C16" i="73"/>
  <c r="E16" i="73"/>
  <c r="A15" i="73"/>
  <c r="B15" i="73"/>
  <c r="C15" i="73"/>
  <c r="E15" i="73"/>
  <c r="A14" i="73"/>
  <c r="B14" i="73"/>
  <c r="C14" i="73"/>
  <c r="E14" i="73"/>
  <c r="A13" i="73"/>
  <c r="B13" i="73"/>
  <c r="C13" i="73"/>
  <c r="E13" i="73"/>
  <c r="A12" i="73"/>
  <c r="B12" i="73"/>
  <c r="C12" i="73"/>
  <c r="E12" i="73"/>
  <c r="A11" i="73"/>
  <c r="B11" i="73"/>
  <c r="C11" i="73"/>
  <c r="E11" i="73"/>
  <c r="A10" i="73"/>
  <c r="B10" i="73"/>
  <c r="C10" i="73"/>
  <c r="E10" i="73"/>
  <c r="A9" i="73"/>
  <c r="B9" i="73"/>
  <c r="C9" i="73"/>
  <c r="E9" i="73"/>
  <c r="A8" i="73"/>
  <c r="B8" i="73"/>
  <c r="C8" i="73"/>
  <c r="E8" i="73"/>
  <c r="A7" i="73"/>
  <c r="B7" i="73"/>
  <c r="C7" i="73"/>
  <c r="E7" i="73"/>
  <c r="A6" i="73"/>
  <c r="B6" i="73"/>
  <c r="C6" i="73"/>
  <c r="E6" i="73"/>
  <c r="A5" i="73"/>
  <c r="B5" i="73"/>
  <c r="C5" i="73"/>
  <c r="E5" i="73"/>
  <c r="A4" i="73"/>
  <c r="B4" i="73"/>
  <c r="C4" i="73"/>
  <c r="D4" i="73"/>
  <c r="D10" i="73" s="1"/>
  <c r="E4" i="73"/>
  <c r="E21" i="72"/>
  <c r="E20" i="72"/>
  <c r="E20" i="71"/>
  <c r="E19" i="71"/>
  <c r="E20" i="70"/>
  <c r="E19" i="70"/>
  <c r="E20" i="69"/>
  <c r="E19" i="69"/>
  <c r="E20" i="68"/>
  <c r="E19" i="68"/>
  <c r="E20" i="67"/>
  <c r="E19" i="67"/>
  <c r="E20" i="66"/>
  <c r="E19" i="66"/>
  <c r="E20" i="65"/>
  <c r="E19" i="65"/>
  <c r="E20" i="64"/>
  <c r="E19" i="64"/>
  <c r="A17" i="70"/>
  <c r="A19" i="70" s="1"/>
  <c r="B17" i="70"/>
  <c r="B19" i="70" s="1"/>
  <c r="C17" i="70"/>
  <c r="C19" i="70" s="1"/>
  <c r="D17" i="70"/>
  <c r="D19" i="70" s="1"/>
  <c r="A18" i="70"/>
  <c r="A20" i="70" s="1"/>
  <c r="B18" i="70"/>
  <c r="B20" i="70" s="1"/>
  <c r="C18" i="70"/>
  <c r="C20" i="70" s="1"/>
  <c r="D18" i="70"/>
  <c r="D20" i="70" s="1"/>
  <c r="A20" i="28"/>
  <c r="B20" i="28"/>
  <c r="C20" i="28"/>
  <c r="E20" i="28"/>
  <c r="A19" i="28"/>
  <c r="B19" i="28"/>
  <c r="C19" i="28"/>
  <c r="E19" i="28"/>
  <c r="A19" i="72"/>
  <c r="A21" i="72" s="1"/>
  <c r="B19" i="72"/>
  <c r="B21" i="72" s="1"/>
  <c r="C19" i="72"/>
  <c r="C21" i="72" s="1"/>
  <c r="D19" i="72"/>
  <c r="D21" i="72" s="1"/>
  <c r="E19" i="72"/>
  <c r="A4" i="72"/>
  <c r="B4" i="72"/>
  <c r="C4" i="72"/>
  <c r="D4" i="72"/>
  <c r="E4" i="72"/>
  <c r="A5" i="72"/>
  <c r="B5" i="72"/>
  <c r="C5" i="72"/>
  <c r="D5" i="72"/>
  <c r="E5" i="72"/>
  <c r="A6" i="72"/>
  <c r="B6" i="72"/>
  <c r="C6" i="72"/>
  <c r="D6" i="72"/>
  <c r="E6" i="72"/>
  <c r="A7" i="72"/>
  <c r="B7" i="72"/>
  <c r="C7" i="72"/>
  <c r="D7" i="72"/>
  <c r="E7" i="72"/>
  <c r="A8" i="72"/>
  <c r="B8" i="72"/>
  <c r="C8" i="72"/>
  <c r="D8" i="72"/>
  <c r="E8" i="72"/>
  <c r="A9" i="72"/>
  <c r="B9" i="72"/>
  <c r="C9" i="72"/>
  <c r="D9" i="72"/>
  <c r="E9" i="72"/>
  <c r="A10" i="72"/>
  <c r="B10" i="72"/>
  <c r="C10" i="72"/>
  <c r="D10" i="72"/>
  <c r="E10" i="72"/>
  <c r="A11" i="72"/>
  <c r="B11" i="72"/>
  <c r="C11" i="72"/>
  <c r="D11" i="72"/>
  <c r="E11" i="72"/>
  <c r="A12" i="72"/>
  <c r="B12" i="72"/>
  <c r="C12" i="72"/>
  <c r="D12" i="72"/>
  <c r="E12" i="72"/>
  <c r="A13" i="72"/>
  <c r="B13" i="72"/>
  <c r="C13" i="72"/>
  <c r="D13" i="72"/>
  <c r="E13" i="72"/>
  <c r="A14" i="72"/>
  <c r="B14" i="72"/>
  <c r="C14" i="72"/>
  <c r="D14" i="72"/>
  <c r="E14" i="72"/>
  <c r="A15" i="72"/>
  <c r="B15" i="72"/>
  <c r="C15" i="72"/>
  <c r="D15" i="72"/>
  <c r="E15" i="72"/>
  <c r="A16" i="72"/>
  <c r="B16" i="72"/>
  <c r="C16" i="72"/>
  <c r="D16" i="72"/>
  <c r="E16" i="72"/>
  <c r="A17" i="72"/>
  <c r="B17" i="72"/>
  <c r="C17" i="72"/>
  <c r="D17" i="72"/>
  <c r="E17" i="72"/>
  <c r="A18" i="72"/>
  <c r="A20" i="72" s="1"/>
  <c r="B18" i="72"/>
  <c r="B20" i="72" s="1"/>
  <c r="C18" i="72"/>
  <c r="C20" i="72" s="1"/>
  <c r="D18" i="72"/>
  <c r="D20" i="72" s="1"/>
  <c r="E18" i="72"/>
  <c r="A3" i="72"/>
  <c r="B3" i="72"/>
  <c r="C3" i="72"/>
  <c r="D3" i="72"/>
  <c r="E3" i="72"/>
  <c r="F3" i="72"/>
  <c r="A3" i="71"/>
  <c r="B3" i="71"/>
  <c r="C3" i="71"/>
  <c r="D3" i="71"/>
  <c r="E3" i="71"/>
  <c r="F3" i="71"/>
  <c r="A4" i="71"/>
  <c r="B4" i="71"/>
  <c r="C4" i="71"/>
  <c r="D4" i="71"/>
  <c r="E4" i="71"/>
  <c r="A5" i="71"/>
  <c r="B5" i="71"/>
  <c r="C5" i="71"/>
  <c r="D5" i="71"/>
  <c r="E5" i="71"/>
  <c r="A6" i="71"/>
  <c r="B6" i="71"/>
  <c r="C6" i="71"/>
  <c r="D6" i="71"/>
  <c r="E6" i="71"/>
  <c r="A7" i="71"/>
  <c r="B7" i="71"/>
  <c r="C7" i="71"/>
  <c r="D7" i="71"/>
  <c r="E7" i="71"/>
  <c r="A8" i="71"/>
  <c r="B8" i="71"/>
  <c r="C8" i="71"/>
  <c r="D8" i="71"/>
  <c r="E8" i="71"/>
  <c r="A9" i="71"/>
  <c r="B9" i="71"/>
  <c r="C9" i="71"/>
  <c r="D9" i="71"/>
  <c r="E9" i="71"/>
  <c r="A10" i="71"/>
  <c r="B10" i="71"/>
  <c r="C10" i="71"/>
  <c r="D10" i="71"/>
  <c r="E10" i="71"/>
  <c r="A11" i="71"/>
  <c r="B11" i="71"/>
  <c r="C11" i="71"/>
  <c r="D11" i="71"/>
  <c r="E11" i="71"/>
  <c r="A12" i="71"/>
  <c r="B12" i="71"/>
  <c r="C12" i="71"/>
  <c r="D12" i="71"/>
  <c r="E12" i="71"/>
  <c r="A13" i="71"/>
  <c r="B13" i="71"/>
  <c r="C13" i="71"/>
  <c r="D13" i="71"/>
  <c r="E13" i="71"/>
  <c r="A14" i="71"/>
  <c r="B14" i="71"/>
  <c r="C14" i="71"/>
  <c r="D14" i="71"/>
  <c r="E14" i="71"/>
  <c r="A15" i="71"/>
  <c r="B15" i="71"/>
  <c r="C15" i="71"/>
  <c r="D15" i="71"/>
  <c r="E15" i="71"/>
  <c r="A16" i="71"/>
  <c r="B16" i="71"/>
  <c r="C16" i="71"/>
  <c r="D16" i="71"/>
  <c r="E16" i="71"/>
  <c r="A17" i="71"/>
  <c r="A19" i="71" s="1"/>
  <c r="B17" i="71"/>
  <c r="B19" i="71" s="1"/>
  <c r="C17" i="71"/>
  <c r="C19" i="71" s="1"/>
  <c r="D17" i="71"/>
  <c r="D19" i="71" s="1"/>
  <c r="E17" i="71"/>
  <c r="A18" i="71"/>
  <c r="A20" i="71" s="1"/>
  <c r="B18" i="71"/>
  <c r="B20" i="71" s="1"/>
  <c r="C18" i="71"/>
  <c r="C20" i="71" s="1"/>
  <c r="D18" i="71"/>
  <c r="D20" i="71" s="1"/>
  <c r="E18" i="71"/>
  <c r="A4" i="70"/>
  <c r="B4" i="70"/>
  <c r="C4" i="70"/>
  <c r="D4" i="70"/>
  <c r="E4" i="70"/>
  <c r="A5" i="70"/>
  <c r="B5" i="70"/>
  <c r="C5" i="70"/>
  <c r="D5" i="70"/>
  <c r="E5" i="70"/>
  <c r="A6" i="70"/>
  <c r="B6" i="70"/>
  <c r="C6" i="70"/>
  <c r="D6" i="70"/>
  <c r="E6" i="70"/>
  <c r="A7" i="70"/>
  <c r="B7" i="70"/>
  <c r="C7" i="70"/>
  <c r="D7" i="70"/>
  <c r="E7" i="70"/>
  <c r="A8" i="70"/>
  <c r="B8" i="70"/>
  <c r="C8" i="70"/>
  <c r="D8" i="70"/>
  <c r="E8" i="70"/>
  <c r="A9" i="70"/>
  <c r="B9" i="70"/>
  <c r="C9" i="70"/>
  <c r="D9" i="70"/>
  <c r="E9" i="70"/>
  <c r="A10" i="70"/>
  <c r="B10" i="70"/>
  <c r="C10" i="70"/>
  <c r="D10" i="70"/>
  <c r="E10" i="70"/>
  <c r="A11" i="70"/>
  <c r="B11" i="70"/>
  <c r="C11" i="70"/>
  <c r="D11" i="70"/>
  <c r="E11" i="70"/>
  <c r="A12" i="70"/>
  <c r="B12" i="70"/>
  <c r="C12" i="70"/>
  <c r="D12" i="70"/>
  <c r="E12" i="70"/>
  <c r="A13" i="70"/>
  <c r="B13" i="70"/>
  <c r="C13" i="70"/>
  <c r="D13" i="70"/>
  <c r="E13" i="70"/>
  <c r="A14" i="70"/>
  <c r="B14" i="70"/>
  <c r="C14" i="70"/>
  <c r="D14" i="70"/>
  <c r="E14" i="70"/>
  <c r="A15" i="70"/>
  <c r="B15" i="70"/>
  <c r="C15" i="70"/>
  <c r="D15" i="70"/>
  <c r="E15" i="70"/>
  <c r="A16" i="70"/>
  <c r="B16" i="70"/>
  <c r="C16" i="70"/>
  <c r="D16" i="70"/>
  <c r="E16" i="70"/>
  <c r="E17" i="70"/>
  <c r="E18" i="70"/>
  <c r="F18" i="70"/>
  <c r="A3" i="70"/>
  <c r="B3" i="70"/>
  <c r="C3" i="70"/>
  <c r="D3" i="70"/>
  <c r="E3" i="70"/>
  <c r="F3" i="70"/>
  <c r="A3" i="69"/>
  <c r="B3" i="69"/>
  <c r="C3" i="69"/>
  <c r="D3" i="69"/>
  <c r="E3" i="69"/>
  <c r="F3" i="69"/>
  <c r="A4" i="69"/>
  <c r="B4" i="69"/>
  <c r="C4" i="69"/>
  <c r="D4" i="69"/>
  <c r="E4" i="69"/>
  <c r="A5" i="69"/>
  <c r="B5" i="69"/>
  <c r="C5" i="69"/>
  <c r="D5" i="69"/>
  <c r="E5" i="69"/>
  <c r="A6" i="69"/>
  <c r="B6" i="69"/>
  <c r="C6" i="69"/>
  <c r="D6" i="69"/>
  <c r="E6" i="69"/>
  <c r="A7" i="69"/>
  <c r="B7" i="69"/>
  <c r="C7" i="69"/>
  <c r="D7" i="69"/>
  <c r="E7" i="69"/>
  <c r="A8" i="69"/>
  <c r="B8" i="69"/>
  <c r="C8" i="69"/>
  <c r="D8" i="69"/>
  <c r="E8" i="69"/>
  <c r="A9" i="69"/>
  <c r="B9" i="69"/>
  <c r="C9" i="69"/>
  <c r="D9" i="69"/>
  <c r="E9" i="69"/>
  <c r="A10" i="69"/>
  <c r="B10" i="69"/>
  <c r="C10" i="69"/>
  <c r="D10" i="69"/>
  <c r="E10" i="69"/>
  <c r="A11" i="69"/>
  <c r="B11" i="69"/>
  <c r="C11" i="69"/>
  <c r="D11" i="69"/>
  <c r="E11" i="69"/>
  <c r="A12" i="69"/>
  <c r="B12" i="69"/>
  <c r="C12" i="69"/>
  <c r="D12" i="69"/>
  <c r="E12" i="69"/>
  <c r="A13" i="69"/>
  <c r="B13" i="69"/>
  <c r="C13" i="69"/>
  <c r="D13" i="69"/>
  <c r="E13" i="69"/>
  <c r="A14" i="69"/>
  <c r="B14" i="69"/>
  <c r="C14" i="69"/>
  <c r="D14" i="69"/>
  <c r="E14" i="69"/>
  <c r="A15" i="69"/>
  <c r="B15" i="69"/>
  <c r="C15" i="69"/>
  <c r="D15" i="69"/>
  <c r="E15" i="69"/>
  <c r="A16" i="69"/>
  <c r="B16" i="69"/>
  <c r="C16" i="69"/>
  <c r="D16" i="69"/>
  <c r="E16" i="69"/>
  <c r="A17" i="69"/>
  <c r="A19" i="69" s="1"/>
  <c r="B17" i="69"/>
  <c r="B19" i="69" s="1"/>
  <c r="C17" i="69"/>
  <c r="C19" i="69" s="1"/>
  <c r="D17" i="69"/>
  <c r="D19" i="69" s="1"/>
  <c r="E17" i="69"/>
  <c r="A18" i="69"/>
  <c r="A20" i="69" s="1"/>
  <c r="B18" i="69"/>
  <c r="B20" i="69" s="1"/>
  <c r="C18" i="69"/>
  <c r="C20" i="69" s="1"/>
  <c r="D18" i="69"/>
  <c r="D20" i="69" s="1"/>
  <c r="E18" i="69"/>
  <c r="F18" i="69"/>
  <c r="A3" i="68"/>
  <c r="B3" i="68"/>
  <c r="C3" i="68"/>
  <c r="D3" i="68"/>
  <c r="E3" i="68"/>
  <c r="F3" i="68"/>
  <c r="A4" i="68"/>
  <c r="B4" i="68"/>
  <c r="C4" i="68"/>
  <c r="D4" i="68"/>
  <c r="E4" i="68"/>
  <c r="A5" i="68"/>
  <c r="B5" i="68"/>
  <c r="C5" i="68"/>
  <c r="D5" i="68"/>
  <c r="E5" i="68"/>
  <c r="A6" i="68"/>
  <c r="B6" i="68"/>
  <c r="C6" i="68"/>
  <c r="D6" i="68"/>
  <c r="E6" i="68"/>
  <c r="A7" i="68"/>
  <c r="B7" i="68"/>
  <c r="C7" i="68"/>
  <c r="D7" i="68"/>
  <c r="E7" i="68"/>
  <c r="A8" i="68"/>
  <c r="B8" i="68"/>
  <c r="C8" i="68"/>
  <c r="D8" i="68"/>
  <c r="E8" i="68"/>
  <c r="A9" i="68"/>
  <c r="B9" i="68"/>
  <c r="C9" i="68"/>
  <c r="D9" i="68"/>
  <c r="E9" i="68"/>
  <c r="A10" i="68"/>
  <c r="B10" i="68"/>
  <c r="C10" i="68"/>
  <c r="D10" i="68"/>
  <c r="E10" i="68"/>
  <c r="A11" i="68"/>
  <c r="B11" i="68"/>
  <c r="C11" i="68"/>
  <c r="D11" i="68"/>
  <c r="E11" i="68"/>
  <c r="A12" i="68"/>
  <c r="B12" i="68"/>
  <c r="C12" i="68"/>
  <c r="D12" i="68"/>
  <c r="E12" i="68"/>
  <c r="A13" i="68"/>
  <c r="B13" i="68"/>
  <c r="C13" i="68"/>
  <c r="D13" i="68"/>
  <c r="E13" i="68"/>
  <c r="A14" i="68"/>
  <c r="B14" i="68"/>
  <c r="C14" i="68"/>
  <c r="D14" i="68"/>
  <c r="E14" i="68"/>
  <c r="A15" i="68"/>
  <c r="B15" i="68"/>
  <c r="C15" i="68"/>
  <c r="D15" i="68"/>
  <c r="E15" i="68"/>
  <c r="A16" i="68"/>
  <c r="B16" i="68"/>
  <c r="C16" i="68"/>
  <c r="D16" i="68"/>
  <c r="E16" i="68"/>
  <c r="A17" i="68"/>
  <c r="A19" i="68" s="1"/>
  <c r="B17" i="68"/>
  <c r="B19" i="68" s="1"/>
  <c r="C17" i="68"/>
  <c r="C19" i="68" s="1"/>
  <c r="D17" i="68"/>
  <c r="D19" i="68" s="1"/>
  <c r="E17" i="68"/>
  <c r="A18" i="68"/>
  <c r="A20" i="68" s="1"/>
  <c r="B18" i="68"/>
  <c r="B20" i="68" s="1"/>
  <c r="C18" i="68"/>
  <c r="C20" i="68" s="1"/>
  <c r="D18" i="68"/>
  <c r="D20" i="68" s="1"/>
  <c r="E18" i="68"/>
  <c r="F18" i="68"/>
  <c r="A3" i="67"/>
  <c r="B3" i="67"/>
  <c r="C3" i="67"/>
  <c r="D3" i="67"/>
  <c r="E3" i="67"/>
  <c r="F3" i="67"/>
  <c r="A4" i="67"/>
  <c r="B4" i="67"/>
  <c r="C4" i="67"/>
  <c r="D4" i="67"/>
  <c r="E4" i="67"/>
  <c r="A5" i="67"/>
  <c r="B5" i="67"/>
  <c r="C5" i="67"/>
  <c r="D5" i="67"/>
  <c r="E5" i="67"/>
  <c r="A6" i="67"/>
  <c r="B6" i="67"/>
  <c r="C6" i="67"/>
  <c r="D6" i="67"/>
  <c r="E6" i="67"/>
  <c r="A7" i="67"/>
  <c r="B7" i="67"/>
  <c r="C7" i="67"/>
  <c r="D7" i="67"/>
  <c r="E7" i="67"/>
  <c r="A8" i="67"/>
  <c r="B8" i="67"/>
  <c r="C8" i="67"/>
  <c r="D8" i="67"/>
  <c r="E8" i="67"/>
  <c r="A9" i="67"/>
  <c r="B9" i="67"/>
  <c r="C9" i="67"/>
  <c r="D9" i="67"/>
  <c r="E9" i="67"/>
  <c r="A10" i="67"/>
  <c r="B10" i="67"/>
  <c r="C10" i="67"/>
  <c r="D10" i="67"/>
  <c r="E10" i="67"/>
  <c r="A11" i="67"/>
  <c r="B11" i="67"/>
  <c r="C11" i="67"/>
  <c r="D11" i="67"/>
  <c r="E11" i="67"/>
  <c r="A12" i="67"/>
  <c r="B12" i="67"/>
  <c r="C12" i="67"/>
  <c r="D12" i="67"/>
  <c r="E12" i="67"/>
  <c r="A13" i="67"/>
  <c r="B13" i="67"/>
  <c r="C13" i="67"/>
  <c r="D13" i="67"/>
  <c r="E13" i="67"/>
  <c r="A14" i="67"/>
  <c r="B14" i="67"/>
  <c r="C14" i="67"/>
  <c r="D14" i="67"/>
  <c r="E14" i="67"/>
  <c r="A15" i="67"/>
  <c r="B15" i="67"/>
  <c r="C15" i="67"/>
  <c r="D15" i="67"/>
  <c r="E15" i="67"/>
  <c r="A16" i="67"/>
  <c r="B16" i="67"/>
  <c r="C16" i="67"/>
  <c r="D16" i="67"/>
  <c r="E16" i="67"/>
  <c r="A17" i="67"/>
  <c r="A19" i="67" s="1"/>
  <c r="B17" i="67"/>
  <c r="B19" i="67" s="1"/>
  <c r="C17" i="67"/>
  <c r="C19" i="67" s="1"/>
  <c r="D17" i="67"/>
  <c r="D19" i="67" s="1"/>
  <c r="E17" i="67"/>
  <c r="A18" i="67"/>
  <c r="A20" i="67" s="1"/>
  <c r="B18" i="67"/>
  <c r="B20" i="67" s="1"/>
  <c r="C18" i="67"/>
  <c r="C20" i="67" s="1"/>
  <c r="D18" i="67"/>
  <c r="D20" i="67" s="1"/>
  <c r="E18" i="67"/>
  <c r="F18" i="67"/>
  <c r="A4" i="66"/>
  <c r="B4" i="66"/>
  <c r="C4" i="66"/>
  <c r="D4" i="66"/>
  <c r="E4" i="66"/>
  <c r="A5" i="66"/>
  <c r="B5" i="66"/>
  <c r="C5" i="66"/>
  <c r="D5" i="66"/>
  <c r="E5" i="66"/>
  <c r="A6" i="66"/>
  <c r="B6" i="66"/>
  <c r="C6" i="66"/>
  <c r="D6" i="66"/>
  <c r="E6" i="66"/>
  <c r="A7" i="66"/>
  <c r="B7" i="66"/>
  <c r="C7" i="66"/>
  <c r="D7" i="66"/>
  <c r="E7" i="66"/>
  <c r="A8" i="66"/>
  <c r="B8" i="66"/>
  <c r="C8" i="66"/>
  <c r="D8" i="66"/>
  <c r="E8" i="66"/>
  <c r="A9" i="66"/>
  <c r="B9" i="66"/>
  <c r="C9" i="66"/>
  <c r="D9" i="66"/>
  <c r="E9" i="66"/>
  <c r="A10" i="66"/>
  <c r="B10" i="66"/>
  <c r="C10" i="66"/>
  <c r="D10" i="66"/>
  <c r="E10" i="66"/>
  <c r="A11" i="66"/>
  <c r="B11" i="66"/>
  <c r="C11" i="66"/>
  <c r="D11" i="66"/>
  <c r="E11" i="66"/>
  <c r="A12" i="66"/>
  <c r="B12" i="66"/>
  <c r="C12" i="66"/>
  <c r="D12" i="66"/>
  <c r="E12" i="66"/>
  <c r="A13" i="66"/>
  <c r="B13" i="66"/>
  <c r="C13" i="66"/>
  <c r="D13" i="66"/>
  <c r="E13" i="66"/>
  <c r="A14" i="66"/>
  <c r="B14" i="66"/>
  <c r="C14" i="66"/>
  <c r="D14" i="66"/>
  <c r="E14" i="66"/>
  <c r="A15" i="66"/>
  <c r="B15" i="66"/>
  <c r="C15" i="66"/>
  <c r="D15" i="66"/>
  <c r="E15" i="66"/>
  <c r="A16" i="66"/>
  <c r="B16" i="66"/>
  <c r="C16" i="66"/>
  <c r="D16" i="66"/>
  <c r="E16" i="66"/>
  <c r="A17" i="66"/>
  <c r="A19" i="66" s="1"/>
  <c r="B17" i="66"/>
  <c r="B19" i="66" s="1"/>
  <c r="C17" i="66"/>
  <c r="C19" i="66" s="1"/>
  <c r="D17" i="66"/>
  <c r="D19" i="66" s="1"/>
  <c r="E17" i="66"/>
  <c r="A18" i="66"/>
  <c r="A20" i="66" s="1"/>
  <c r="B18" i="66"/>
  <c r="B20" i="66" s="1"/>
  <c r="C18" i="66"/>
  <c r="C20" i="66" s="1"/>
  <c r="D18" i="66"/>
  <c r="D20" i="66" s="1"/>
  <c r="E18" i="66"/>
  <c r="F18" i="66"/>
  <c r="A3" i="66"/>
  <c r="B3" i="66"/>
  <c r="C3" i="66"/>
  <c r="D3" i="66"/>
  <c r="E3" i="66"/>
  <c r="F3" i="66"/>
  <c r="A3" i="65"/>
  <c r="B3" i="65"/>
  <c r="C3" i="65"/>
  <c r="D3" i="65"/>
  <c r="E3" i="65"/>
  <c r="F3" i="65"/>
  <c r="A4" i="65"/>
  <c r="B4" i="65"/>
  <c r="C4" i="65"/>
  <c r="D4" i="65"/>
  <c r="E4" i="65"/>
  <c r="A5" i="65"/>
  <c r="B5" i="65"/>
  <c r="C5" i="65"/>
  <c r="D5" i="65"/>
  <c r="E5" i="65"/>
  <c r="A6" i="65"/>
  <c r="B6" i="65"/>
  <c r="C6" i="65"/>
  <c r="D6" i="65"/>
  <c r="E6" i="65"/>
  <c r="A7" i="65"/>
  <c r="B7" i="65"/>
  <c r="C7" i="65"/>
  <c r="D7" i="65"/>
  <c r="E7" i="65"/>
  <c r="A8" i="65"/>
  <c r="B8" i="65"/>
  <c r="C8" i="65"/>
  <c r="D8" i="65"/>
  <c r="E8" i="65"/>
  <c r="A9" i="65"/>
  <c r="B9" i="65"/>
  <c r="C9" i="65"/>
  <c r="D9" i="65"/>
  <c r="E9" i="65"/>
  <c r="A10" i="65"/>
  <c r="B10" i="65"/>
  <c r="C10" i="65"/>
  <c r="D10" i="65"/>
  <c r="E10" i="65"/>
  <c r="A11" i="65"/>
  <c r="B11" i="65"/>
  <c r="C11" i="65"/>
  <c r="D11" i="65"/>
  <c r="E11" i="65"/>
  <c r="A12" i="65"/>
  <c r="B12" i="65"/>
  <c r="C12" i="65"/>
  <c r="D12" i="65"/>
  <c r="E12" i="65"/>
  <c r="A13" i="65"/>
  <c r="B13" i="65"/>
  <c r="C13" i="65"/>
  <c r="D13" i="65"/>
  <c r="E13" i="65"/>
  <c r="A14" i="65"/>
  <c r="B14" i="65"/>
  <c r="C14" i="65"/>
  <c r="D14" i="65"/>
  <c r="E14" i="65"/>
  <c r="A15" i="65"/>
  <c r="B15" i="65"/>
  <c r="C15" i="65"/>
  <c r="D15" i="65"/>
  <c r="E15" i="65"/>
  <c r="A16" i="65"/>
  <c r="B16" i="65"/>
  <c r="C16" i="65"/>
  <c r="D16" i="65"/>
  <c r="E16" i="65"/>
  <c r="A17" i="65"/>
  <c r="A19" i="65" s="1"/>
  <c r="B17" i="65"/>
  <c r="B19" i="65" s="1"/>
  <c r="C17" i="65"/>
  <c r="C19" i="65" s="1"/>
  <c r="D17" i="65"/>
  <c r="D19" i="65" s="1"/>
  <c r="E17" i="65"/>
  <c r="A18" i="65"/>
  <c r="A20" i="65" s="1"/>
  <c r="B18" i="65"/>
  <c r="B20" i="65" s="1"/>
  <c r="C18" i="65"/>
  <c r="C20" i="65" s="1"/>
  <c r="D18" i="65"/>
  <c r="D20" i="65" s="1"/>
  <c r="E18" i="65"/>
  <c r="F18" i="65"/>
  <c r="A3" i="28"/>
  <c r="B3" i="28"/>
  <c r="C3" i="28"/>
  <c r="D3" i="28"/>
  <c r="E3" i="28"/>
  <c r="F3" i="28"/>
  <c r="A3" i="64"/>
  <c r="B3" i="64"/>
  <c r="C3" i="64"/>
  <c r="D3" i="64"/>
  <c r="E3" i="64"/>
  <c r="F3" i="64"/>
  <c r="A4" i="64"/>
  <c r="B4" i="64"/>
  <c r="C4" i="64"/>
  <c r="D4" i="64"/>
  <c r="E4" i="64"/>
  <c r="A5" i="64"/>
  <c r="B5" i="64"/>
  <c r="C5" i="64"/>
  <c r="D5" i="64"/>
  <c r="E5" i="64"/>
  <c r="A6" i="64"/>
  <c r="B6" i="64"/>
  <c r="C6" i="64"/>
  <c r="D6" i="64"/>
  <c r="E6" i="64"/>
  <c r="A7" i="64"/>
  <c r="B7" i="64"/>
  <c r="C7" i="64"/>
  <c r="D7" i="64"/>
  <c r="E7" i="64"/>
  <c r="A8" i="64"/>
  <c r="B8" i="64"/>
  <c r="C8" i="64"/>
  <c r="D8" i="64"/>
  <c r="E8" i="64"/>
  <c r="A9" i="64"/>
  <c r="B9" i="64"/>
  <c r="C9" i="64"/>
  <c r="D9" i="64"/>
  <c r="E9" i="64"/>
  <c r="A10" i="64"/>
  <c r="B10" i="64"/>
  <c r="C10" i="64"/>
  <c r="D10" i="64"/>
  <c r="E10" i="64"/>
  <c r="A11" i="64"/>
  <c r="B11" i="64"/>
  <c r="C11" i="64"/>
  <c r="D11" i="64"/>
  <c r="E11" i="64"/>
  <c r="A12" i="64"/>
  <c r="B12" i="64"/>
  <c r="C12" i="64"/>
  <c r="D12" i="64"/>
  <c r="E12" i="64"/>
  <c r="A13" i="64"/>
  <c r="B13" i="64"/>
  <c r="C13" i="64"/>
  <c r="D13" i="64"/>
  <c r="E13" i="64"/>
  <c r="A14" i="64"/>
  <c r="B14" i="64"/>
  <c r="C14" i="64"/>
  <c r="D14" i="64"/>
  <c r="E14" i="64"/>
  <c r="A15" i="64"/>
  <c r="B15" i="64"/>
  <c r="C15" i="64"/>
  <c r="D15" i="64"/>
  <c r="E15" i="64"/>
  <c r="A16" i="64"/>
  <c r="B16" i="64"/>
  <c r="C16" i="64"/>
  <c r="D16" i="64"/>
  <c r="E16" i="64"/>
  <c r="A17" i="64"/>
  <c r="A19" i="64" s="1"/>
  <c r="B17" i="64"/>
  <c r="B19" i="64" s="1"/>
  <c r="C17" i="64"/>
  <c r="C19" i="64" s="1"/>
  <c r="D17" i="64"/>
  <c r="D19" i="64" s="1"/>
  <c r="E17" i="64"/>
  <c r="A18" i="64"/>
  <c r="A20" i="64" s="1"/>
  <c r="B18" i="64"/>
  <c r="B20" i="64" s="1"/>
  <c r="C18" i="64"/>
  <c r="C20" i="64" s="1"/>
  <c r="D18" i="64"/>
  <c r="D20" i="64" s="1"/>
  <c r="E18" i="64"/>
  <c r="F18" i="64"/>
  <c r="A4" i="28"/>
  <c r="B4" i="28"/>
  <c r="C4" i="28"/>
  <c r="D4" i="28"/>
  <c r="E4" i="28"/>
  <c r="A5" i="28"/>
  <c r="B5" i="28"/>
  <c r="C5" i="28"/>
  <c r="D5" i="28"/>
  <c r="E5" i="28"/>
  <c r="A6" i="28"/>
  <c r="B6" i="28"/>
  <c r="C6" i="28"/>
  <c r="D6" i="28"/>
  <c r="E6" i="28"/>
  <c r="A7" i="28"/>
  <c r="B7" i="28"/>
  <c r="C7" i="28"/>
  <c r="D7" i="28"/>
  <c r="E7" i="28"/>
  <c r="A8" i="28"/>
  <c r="B8" i="28"/>
  <c r="C8" i="28"/>
  <c r="D8" i="28"/>
  <c r="E8" i="28"/>
  <c r="A9" i="28"/>
  <c r="B9" i="28"/>
  <c r="C9" i="28"/>
  <c r="D9" i="28"/>
  <c r="E9" i="28"/>
  <c r="A10" i="28"/>
  <c r="B10" i="28"/>
  <c r="C10" i="28"/>
  <c r="D10" i="28"/>
  <c r="E10" i="28"/>
  <c r="A11" i="28"/>
  <c r="B11" i="28"/>
  <c r="C11" i="28"/>
  <c r="D11" i="28"/>
  <c r="E11" i="28"/>
  <c r="A12" i="28"/>
  <c r="B12" i="28"/>
  <c r="C12" i="28"/>
  <c r="D12" i="28"/>
  <c r="E12" i="28"/>
  <c r="A13" i="28"/>
  <c r="B13" i="28"/>
  <c r="C13" i="28"/>
  <c r="D13" i="28"/>
  <c r="E13" i="28"/>
  <c r="A14" i="28"/>
  <c r="B14" i="28"/>
  <c r="C14" i="28"/>
  <c r="D14" i="28"/>
  <c r="E14" i="28"/>
  <c r="A15" i="28"/>
  <c r="B15" i="28"/>
  <c r="C15" i="28"/>
  <c r="D15" i="28"/>
  <c r="E15" i="28"/>
  <c r="A16" i="28"/>
  <c r="B16" i="28"/>
  <c r="C16" i="28"/>
  <c r="D16" i="28"/>
  <c r="E16" i="28"/>
  <c r="A17" i="28"/>
  <c r="B17" i="28"/>
  <c r="C17" i="28"/>
  <c r="D17" i="28"/>
  <c r="D19" i="28" s="1"/>
  <c r="E17" i="28"/>
  <c r="A18" i="28"/>
  <c r="B18" i="28"/>
  <c r="C18" i="28"/>
  <c r="D18" i="28"/>
  <c r="D20" i="28" s="1"/>
  <c r="E18" i="28"/>
  <c r="F18" i="28"/>
  <c r="D17" i="73" l="1"/>
  <c r="D44" i="74"/>
  <c r="D36" i="74"/>
  <c r="D28" i="74"/>
  <c r="D20" i="74"/>
  <c r="D12" i="74"/>
  <c r="D50" i="74"/>
  <c r="D42" i="74"/>
  <c r="D34" i="74"/>
  <c r="D26" i="74"/>
  <c r="D18" i="74"/>
  <c r="D10" i="74"/>
  <c r="D49" i="74"/>
  <c r="D41" i="74"/>
  <c r="D33" i="74"/>
  <c r="D25" i="74"/>
  <c r="D17" i="74"/>
  <c r="D9" i="74"/>
  <c r="D49" i="73"/>
  <c r="D48" i="74"/>
  <c r="D40" i="74"/>
  <c r="D32" i="74"/>
  <c r="D24" i="74"/>
  <c r="D16" i="74"/>
  <c r="D8" i="74"/>
  <c r="D41" i="73"/>
  <c r="D47" i="74"/>
  <c r="D39" i="74"/>
  <c r="D31" i="74"/>
  <c r="D23" i="74"/>
  <c r="D15" i="74"/>
  <c r="D7" i="74"/>
  <c r="D33" i="73"/>
  <c r="D46" i="74"/>
  <c r="D38" i="74"/>
  <c r="D30" i="74"/>
  <c r="D22" i="74"/>
  <c r="D14" i="74"/>
  <c r="D6" i="74"/>
  <c r="D25" i="73"/>
  <c r="D45" i="74"/>
  <c r="D37" i="74"/>
  <c r="D29" i="74"/>
  <c r="D21" i="74"/>
  <c r="D13" i="74"/>
  <c r="D40" i="73"/>
  <c r="D24" i="73"/>
  <c r="D8" i="73"/>
  <c r="D39" i="73"/>
  <c r="D23" i="73"/>
  <c r="D15" i="73"/>
  <c r="D46" i="73"/>
  <c r="D38" i="73"/>
  <c r="D30" i="73"/>
  <c r="D22" i="73"/>
  <c r="D14" i="73"/>
  <c r="D6" i="73"/>
  <c r="D48" i="73"/>
  <c r="D32" i="73"/>
  <c r="D16" i="73"/>
  <c r="D47" i="73"/>
  <c r="D31" i="73"/>
  <c r="D7" i="73"/>
  <c r="D45" i="73"/>
  <c r="D37" i="73"/>
  <c r="D29" i="73"/>
  <c r="D21" i="73"/>
  <c r="D13" i="73"/>
  <c r="D5" i="73"/>
  <c r="D36" i="73"/>
  <c r="D28" i="73"/>
  <c r="D20" i="73"/>
  <c r="D12" i="73"/>
  <c r="D51" i="73"/>
  <c r="D43" i="73"/>
  <c r="D35" i="73"/>
  <c r="D27" i="73"/>
  <c r="D19" i="73"/>
  <c r="D11" i="73"/>
  <c r="D44" i="73"/>
  <c r="D50" i="73"/>
  <c r="D42" i="73"/>
  <c r="D34" i="73"/>
  <c r="D26" i="73"/>
  <c r="D18" i="73"/>
  <c r="A1" i="26"/>
  <c r="A3" i="25" l="1"/>
  <c r="B3" i="25"/>
  <c r="C3" i="25"/>
  <c r="D3" i="25"/>
  <c r="E15" i="25"/>
  <c r="G15" i="25"/>
  <c r="H15" i="25"/>
  <c r="F15" i="25"/>
  <c r="E14" i="25"/>
  <c r="G14" i="25"/>
  <c r="H14" i="25"/>
  <c r="F14" i="25"/>
  <c r="E13" i="25"/>
  <c r="G13" i="25"/>
  <c r="H13" i="25"/>
  <c r="F13" i="25"/>
  <c r="E12" i="25"/>
  <c r="G12" i="25"/>
  <c r="H12" i="25"/>
  <c r="F12" i="25"/>
  <c r="E11" i="25"/>
  <c r="G11" i="25"/>
  <c r="H11" i="25"/>
  <c r="F11" i="25"/>
  <c r="E10" i="25"/>
  <c r="G10" i="25"/>
  <c r="H10" i="25"/>
  <c r="F10" i="25"/>
  <c r="E9" i="25"/>
  <c r="G9" i="25"/>
  <c r="H9" i="25"/>
  <c r="F9" i="25"/>
  <c r="E8" i="25"/>
  <c r="G8" i="25"/>
  <c r="H8" i="25"/>
  <c r="F8" i="25"/>
  <c r="E7" i="25"/>
  <c r="G7" i="25"/>
  <c r="H7" i="25"/>
  <c r="F7" i="25"/>
  <c r="C15" i="25"/>
  <c r="D15" i="25"/>
  <c r="E6" i="25"/>
  <c r="C13" i="25"/>
  <c r="D13" i="25"/>
  <c r="G6" i="25"/>
  <c r="C14" i="25"/>
  <c r="D14" i="25"/>
  <c r="H6" i="25"/>
  <c r="C12" i="25"/>
  <c r="D12" i="25"/>
  <c r="F6" i="25"/>
  <c r="C11" i="25"/>
  <c r="D11" i="25"/>
  <c r="E5" i="25"/>
  <c r="C9" i="25"/>
  <c r="D9" i="25"/>
  <c r="G5" i="25"/>
  <c r="C10" i="25"/>
  <c r="D10" i="25"/>
  <c r="H5" i="25"/>
  <c r="C8" i="25"/>
  <c r="D8" i="25"/>
  <c r="F5" i="25"/>
  <c r="C7" i="25"/>
  <c r="D7" i="25"/>
  <c r="E3" i="25"/>
  <c r="E4" i="25"/>
  <c r="C5" i="25"/>
  <c r="D5" i="25"/>
  <c r="G3" i="25"/>
  <c r="G4" i="25"/>
  <c r="C6" i="25"/>
  <c r="D6" i="25"/>
  <c r="H3" i="25"/>
  <c r="H4" i="25"/>
  <c r="C4" i="25"/>
  <c r="D4" i="25"/>
  <c r="F3" i="25"/>
  <c r="F4" i="25"/>
  <c r="A3" i="24"/>
  <c r="B3" i="24"/>
  <c r="C3" i="24"/>
  <c r="D3" i="24"/>
  <c r="E3" i="24"/>
  <c r="F3" i="24"/>
  <c r="A20" i="24"/>
  <c r="B20" i="24"/>
  <c r="C20" i="24"/>
  <c r="D20" i="24"/>
  <c r="E20" i="24"/>
  <c r="A4" i="24"/>
  <c r="B4" i="24"/>
  <c r="C4" i="24"/>
  <c r="D4" i="24"/>
  <c r="E4" i="24"/>
  <c r="A5" i="24"/>
  <c r="B5" i="24"/>
  <c r="C5" i="24"/>
  <c r="D5" i="24"/>
  <c r="E5" i="24"/>
  <c r="A6" i="24"/>
  <c r="B6" i="24"/>
  <c r="C6" i="24"/>
  <c r="D6" i="24"/>
  <c r="E6" i="24"/>
  <c r="A7" i="24"/>
  <c r="B7" i="24"/>
  <c r="C7" i="24"/>
  <c r="D7" i="24"/>
  <c r="E7" i="24"/>
  <c r="A8" i="24"/>
  <c r="B8" i="24"/>
  <c r="C8" i="24"/>
  <c r="D8" i="24"/>
  <c r="E8" i="24"/>
  <c r="A9" i="24"/>
  <c r="B9" i="24"/>
  <c r="C9" i="24"/>
  <c r="D9" i="24"/>
  <c r="E9" i="24"/>
  <c r="A10" i="24"/>
  <c r="B10" i="24"/>
  <c r="C10" i="24"/>
  <c r="D10" i="24"/>
  <c r="E10" i="24"/>
  <c r="A11" i="24"/>
  <c r="B11" i="24"/>
  <c r="C11" i="24"/>
  <c r="D11" i="24"/>
  <c r="E11" i="24"/>
  <c r="A12" i="24"/>
  <c r="B12" i="24"/>
  <c r="C12" i="24"/>
  <c r="D12" i="24"/>
  <c r="E12" i="24"/>
  <c r="A13" i="24"/>
  <c r="B13" i="24"/>
  <c r="C13" i="24"/>
  <c r="D13" i="24"/>
  <c r="E13" i="24"/>
  <c r="A14" i="24"/>
  <c r="B14" i="24"/>
  <c r="C14" i="24"/>
  <c r="D14" i="24"/>
  <c r="E14" i="24"/>
  <c r="A15" i="24"/>
  <c r="B15" i="24"/>
  <c r="C15" i="24"/>
  <c r="D15" i="24"/>
  <c r="E15" i="24"/>
  <c r="A16" i="24"/>
  <c r="B16" i="24"/>
  <c r="C16" i="24"/>
  <c r="D16" i="24"/>
  <c r="E16" i="24"/>
  <c r="A17" i="24"/>
  <c r="B17" i="24"/>
  <c r="C17" i="24"/>
  <c r="D17" i="24"/>
  <c r="E17" i="24"/>
  <c r="A18" i="24"/>
  <c r="B18" i="24"/>
  <c r="C18" i="24"/>
  <c r="D18" i="24"/>
  <c r="E18" i="24"/>
  <c r="F18" i="24"/>
  <c r="A19" i="24"/>
  <c r="B19" i="24"/>
  <c r="C19" i="24"/>
  <c r="D19" i="24"/>
  <c r="E19" i="24"/>
  <c r="A1" i="24"/>
  <c r="F20" i="24" l="1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4" i="24"/>
  <c r="F19" i="24" l="1"/>
  <c r="G5" i="36" l="1"/>
  <c r="G6" i="36"/>
  <c r="A1" i="53"/>
  <c r="A3" i="53"/>
  <c r="B3" i="53"/>
  <c r="C3" i="53"/>
  <c r="D3" i="53"/>
  <c r="E3" i="53"/>
  <c r="A4" i="53"/>
  <c r="B4" i="53"/>
  <c r="C4" i="53"/>
  <c r="D4" i="53"/>
  <c r="E4" i="53"/>
  <c r="A5" i="53"/>
  <c r="B5" i="53"/>
  <c r="C5" i="53"/>
  <c r="D5" i="53"/>
  <c r="E5" i="53"/>
  <c r="B3" i="52"/>
  <c r="C3" i="52"/>
  <c r="D3" i="52"/>
  <c r="A4" i="52"/>
  <c r="B4" i="52"/>
  <c r="C4" i="52"/>
  <c r="D4" i="52"/>
  <c r="A5" i="52"/>
  <c r="B5" i="52"/>
  <c r="C5" i="52"/>
  <c r="D5" i="52"/>
  <c r="A6" i="52"/>
  <c r="B6" i="52"/>
  <c r="C6" i="52"/>
  <c r="D6" i="52"/>
  <c r="A7" i="52"/>
  <c r="B7" i="52"/>
  <c r="C7" i="52"/>
  <c r="D7" i="52"/>
  <c r="A8" i="52"/>
  <c r="B8" i="52"/>
  <c r="C8" i="52"/>
  <c r="D8" i="52"/>
  <c r="A9" i="52"/>
  <c r="B9" i="52"/>
  <c r="C9" i="52"/>
  <c r="D9" i="52"/>
  <c r="A10" i="52"/>
  <c r="B10" i="52"/>
  <c r="C10" i="52"/>
  <c r="D10" i="52"/>
  <c r="A11" i="52"/>
  <c r="B11" i="52"/>
  <c r="C11" i="52"/>
  <c r="D11" i="52"/>
  <c r="A12" i="52"/>
  <c r="B12" i="52"/>
  <c r="C12" i="52"/>
  <c r="D12" i="52"/>
  <c r="A13" i="52"/>
  <c r="B13" i="52"/>
  <c r="C13" i="52"/>
  <c r="D13" i="52"/>
  <c r="A14" i="52"/>
  <c r="B14" i="52"/>
  <c r="C14" i="52"/>
  <c r="D14" i="52"/>
  <c r="A15" i="52"/>
  <c r="B15" i="52"/>
  <c r="C15" i="52"/>
  <c r="D15" i="52"/>
  <c r="A16" i="52"/>
  <c r="B16" i="52"/>
  <c r="C16" i="52"/>
  <c r="D16" i="52"/>
  <c r="A17" i="52"/>
  <c r="B17" i="52"/>
  <c r="C17" i="52"/>
  <c r="D17" i="52"/>
  <c r="A18" i="52"/>
  <c r="B18" i="52"/>
  <c r="C18" i="52"/>
  <c r="D18" i="52"/>
  <c r="A19" i="52"/>
  <c r="B19" i="52"/>
  <c r="C19" i="52"/>
  <c r="D19" i="52"/>
  <c r="A20" i="52"/>
  <c r="B20" i="52"/>
  <c r="C20" i="52"/>
  <c r="D20" i="52"/>
  <c r="A21" i="52"/>
  <c r="B21" i="52"/>
  <c r="C21" i="52"/>
  <c r="D21" i="52"/>
  <c r="A22" i="52"/>
  <c r="B22" i="52"/>
  <c r="C22" i="52"/>
  <c r="D22" i="52"/>
  <c r="A23" i="52"/>
  <c r="B23" i="52"/>
  <c r="C23" i="52"/>
  <c r="D23" i="52"/>
  <c r="A24" i="52"/>
  <c r="B24" i="52"/>
  <c r="C24" i="52"/>
  <c r="D24" i="52"/>
  <c r="A25" i="52"/>
  <c r="B25" i="52"/>
  <c r="C25" i="52"/>
  <c r="D25" i="52"/>
  <c r="A26" i="52"/>
  <c r="B26" i="52"/>
  <c r="C26" i="52"/>
  <c r="D26" i="52"/>
  <c r="A27" i="52"/>
  <c r="B27" i="52"/>
  <c r="C27" i="52"/>
  <c r="D27" i="52"/>
  <c r="A28" i="52"/>
  <c r="B28" i="52"/>
  <c r="C28" i="52"/>
  <c r="D28" i="52"/>
  <c r="A29" i="52"/>
  <c r="B29" i="52"/>
  <c r="C29" i="52"/>
  <c r="D29" i="52"/>
  <c r="A30" i="52"/>
  <c r="B30" i="52"/>
  <c r="C30" i="52"/>
  <c r="D30" i="52"/>
  <c r="A31" i="52"/>
  <c r="B31" i="52"/>
  <c r="C31" i="52"/>
  <c r="D31" i="52"/>
  <c r="A32" i="52"/>
  <c r="B32" i="52"/>
  <c r="C32" i="52"/>
  <c r="D32" i="52"/>
  <c r="A33" i="52"/>
  <c r="B33" i="52"/>
  <c r="C33" i="52"/>
  <c r="D33" i="52"/>
  <c r="A34" i="52"/>
  <c r="B34" i="52"/>
  <c r="C34" i="52"/>
  <c r="D34" i="52"/>
  <c r="A35" i="52"/>
  <c r="B35" i="52"/>
  <c r="C35" i="52"/>
  <c r="D35" i="52"/>
  <c r="A36" i="52"/>
  <c r="B36" i="52"/>
  <c r="C36" i="52"/>
  <c r="D36" i="52"/>
  <c r="A37" i="52"/>
  <c r="B37" i="52"/>
  <c r="C37" i="52"/>
  <c r="D37" i="52"/>
  <c r="A38" i="52"/>
  <c r="B38" i="52"/>
  <c r="C38" i="52"/>
  <c r="D38" i="52"/>
  <c r="A39" i="52"/>
  <c r="B39" i="52"/>
  <c r="C39" i="52"/>
  <c r="D39" i="52"/>
  <c r="A40" i="52"/>
  <c r="B40" i="52"/>
  <c r="C40" i="52"/>
  <c r="D40" i="52"/>
  <c r="A41" i="52"/>
  <c r="B41" i="52"/>
  <c r="C41" i="52"/>
  <c r="D41" i="52"/>
  <c r="A42" i="52"/>
  <c r="B42" i="52"/>
  <c r="C42" i="52"/>
  <c r="D42" i="52"/>
  <c r="A43" i="52"/>
  <c r="B43" i="52"/>
  <c r="C43" i="52"/>
  <c r="D43" i="52"/>
  <c r="A44" i="52"/>
  <c r="B44" i="52"/>
  <c r="C44" i="52"/>
  <c r="D44" i="52"/>
  <c r="A45" i="52"/>
  <c r="B45" i="52"/>
  <c r="C45" i="52"/>
  <c r="D45" i="52"/>
  <c r="A46" i="52"/>
  <c r="B46" i="52"/>
  <c r="C46" i="52"/>
  <c r="D46" i="52"/>
  <c r="A47" i="52"/>
  <c r="B47" i="52"/>
  <c r="C47" i="52"/>
  <c r="D47" i="52"/>
  <c r="A48" i="52"/>
  <c r="B48" i="52"/>
  <c r="C48" i="52"/>
  <c r="D48" i="52"/>
  <c r="A49" i="52"/>
  <c r="B49" i="52"/>
  <c r="C49" i="52"/>
  <c r="D49" i="52"/>
  <c r="A50" i="52"/>
  <c r="B50" i="52"/>
  <c r="C50" i="52"/>
  <c r="D50" i="52"/>
  <c r="A51" i="52"/>
  <c r="B51" i="52"/>
  <c r="C51" i="52"/>
  <c r="D51" i="52"/>
  <c r="A52" i="52"/>
  <c r="B52" i="52"/>
  <c r="C52" i="52"/>
  <c r="D52" i="52"/>
  <c r="A53" i="52"/>
  <c r="B53" i="52"/>
  <c r="C53" i="52"/>
  <c r="D53" i="52"/>
  <c r="A54" i="52"/>
  <c r="B54" i="52"/>
  <c r="C54" i="52"/>
  <c r="D54" i="52"/>
  <c r="A55" i="52"/>
  <c r="B55" i="52"/>
  <c r="C55" i="52"/>
  <c r="D55" i="52"/>
  <c r="A56" i="52"/>
  <c r="B56" i="52"/>
  <c r="C56" i="52"/>
  <c r="D56" i="52"/>
  <c r="A57" i="52"/>
  <c r="B57" i="52"/>
  <c r="C57" i="52"/>
  <c r="D57" i="52"/>
  <c r="A58" i="52"/>
  <c r="B58" i="52"/>
  <c r="C58" i="52"/>
  <c r="D58" i="52"/>
  <c r="A59" i="52"/>
  <c r="B59" i="52"/>
  <c r="C59" i="52"/>
  <c r="D59" i="52"/>
  <c r="A60" i="52"/>
  <c r="B60" i="52"/>
  <c r="C60" i="52"/>
  <c r="D60" i="52"/>
  <c r="A61" i="52"/>
  <c r="B61" i="52"/>
  <c r="C61" i="52"/>
  <c r="D61" i="52"/>
  <c r="A62" i="52"/>
  <c r="B62" i="52"/>
  <c r="C62" i="52"/>
  <c r="D62" i="52"/>
  <c r="A63" i="52"/>
  <c r="B63" i="52"/>
  <c r="C63" i="52"/>
  <c r="D63" i="52"/>
  <c r="A64" i="52"/>
  <c r="B64" i="52"/>
  <c r="C64" i="52"/>
  <c r="D64" i="52"/>
  <c r="A65" i="52"/>
  <c r="B65" i="52"/>
  <c r="C65" i="52"/>
  <c r="D65" i="52"/>
  <c r="A66" i="52"/>
  <c r="B66" i="52"/>
  <c r="C66" i="52"/>
  <c r="D66" i="52"/>
  <c r="A67" i="52"/>
  <c r="B67" i="52"/>
  <c r="C67" i="52"/>
  <c r="D67" i="52"/>
  <c r="A68" i="52"/>
  <c r="B68" i="52"/>
  <c r="C68" i="52"/>
  <c r="D68" i="52"/>
  <c r="A69" i="52"/>
  <c r="B69" i="52"/>
  <c r="C69" i="52"/>
  <c r="D69" i="52"/>
  <c r="A70" i="52"/>
  <c r="B70" i="52"/>
  <c r="C70" i="52"/>
  <c r="D70" i="52"/>
  <c r="A71" i="52"/>
  <c r="B71" i="52"/>
  <c r="C71" i="52"/>
  <c r="D71" i="52"/>
  <c r="A72" i="52"/>
  <c r="B72" i="52"/>
  <c r="C72" i="52"/>
  <c r="D72" i="52"/>
  <c r="A73" i="52"/>
  <c r="B73" i="52"/>
  <c r="C73" i="52"/>
  <c r="D73" i="52"/>
  <c r="A74" i="52"/>
  <c r="B74" i="52"/>
  <c r="C74" i="52"/>
  <c r="D74" i="52"/>
  <c r="A75" i="52"/>
  <c r="B75" i="52"/>
  <c r="C75" i="52"/>
  <c r="D75" i="52"/>
  <c r="A1" i="52"/>
  <c r="A3" i="51"/>
  <c r="B3" i="51"/>
  <c r="C3" i="51"/>
  <c r="D3" i="51"/>
  <c r="E3" i="51"/>
  <c r="A4" i="51"/>
  <c r="B4" i="51"/>
  <c r="C4" i="51"/>
  <c r="D4" i="51"/>
  <c r="E4" i="51"/>
  <c r="A5" i="51"/>
  <c r="B5" i="51"/>
  <c r="C5" i="51"/>
  <c r="D5" i="51"/>
  <c r="E5" i="51"/>
  <c r="A1" i="51"/>
  <c r="B3" i="50"/>
  <c r="C3" i="50"/>
  <c r="A4" i="50"/>
  <c r="B4" i="50"/>
  <c r="C4" i="50"/>
  <c r="A5" i="50"/>
  <c r="B5" i="50"/>
  <c r="C5" i="50"/>
  <c r="A6" i="50"/>
  <c r="B6" i="50"/>
  <c r="C6" i="50"/>
  <c r="A7" i="50"/>
  <c r="B7" i="50"/>
  <c r="C7" i="50"/>
  <c r="A8" i="50"/>
  <c r="B8" i="50"/>
  <c r="C8" i="50"/>
  <c r="A9" i="50"/>
  <c r="B9" i="50"/>
  <c r="C9" i="50"/>
  <c r="A10" i="50"/>
  <c r="B10" i="50"/>
  <c r="C10" i="50"/>
  <c r="A11" i="50"/>
  <c r="B11" i="50"/>
  <c r="C11" i="50"/>
  <c r="A12" i="50"/>
  <c r="B12" i="50"/>
  <c r="C12" i="50"/>
  <c r="A13" i="50"/>
  <c r="B13" i="50"/>
  <c r="C13" i="50"/>
  <c r="A14" i="50"/>
  <c r="B14" i="50"/>
  <c r="C14" i="50"/>
  <c r="A15" i="50"/>
  <c r="B15" i="50"/>
  <c r="C15" i="50"/>
  <c r="A16" i="50"/>
  <c r="B16" i="50"/>
  <c r="C16" i="50"/>
  <c r="A17" i="50"/>
  <c r="B17" i="50"/>
  <c r="C17" i="50"/>
  <c r="A18" i="50"/>
  <c r="B18" i="50"/>
  <c r="C18" i="50"/>
  <c r="A19" i="50"/>
  <c r="B19" i="50"/>
  <c r="C19" i="50"/>
  <c r="A20" i="50"/>
  <c r="B20" i="50"/>
  <c r="C20" i="50"/>
  <c r="A21" i="50"/>
  <c r="B21" i="50"/>
  <c r="C21" i="50"/>
  <c r="A22" i="50"/>
  <c r="B22" i="50"/>
  <c r="C22" i="50"/>
  <c r="A23" i="50"/>
  <c r="B23" i="50"/>
  <c r="C23" i="50"/>
  <c r="A24" i="50"/>
  <c r="B24" i="50"/>
  <c r="C24" i="50"/>
  <c r="A25" i="50"/>
  <c r="B25" i="50"/>
  <c r="C25" i="50"/>
  <c r="A26" i="50"/>
  <c r="B26" i="50"/>
  <c r="C26" i="50"/>
  <c r="A27" i="50"/>
  <c r="B27" i="50"/>
  <c r="C27" i="50"/>
  <c r="A28" i="50"/>
  <c r="B28" i="50"/>
  <c r="C28" i="50"/>
  <c r="A29" i="50"/>
  <c r="B29" i="50"/>
  <c r="C29" i="50"/>
  <c r="A30" i="50"/>
  <c r="B30" i="50"/>
  <c r="C30" i="50"/>
  <c r="A31" i="50"/>
  <c r="B31" i="50"/>
  <c r="C31" i="50"/>
  <c r="A32" i="50"/>
  <c r="B32" i="50"/>
  <c r="C32" i="50"/>
  <c r="A33" i="50"/>
  <c r="B33" i="50"/>
  <c r="C33" i="50"/>
  <c r="A34" i="50"/>
  <c r="B34" i="50"/>
  <c r="C34" i="50"/>
  <c r="A35" i="50"/>
  <c r="B35" i="50"/>
  <c r="C35" i="50"/>
  <c r="A36" i="50"/>
  <c r="B36" i="50"/>
  <c r="C36" i="50"/>
  <c r="A37" i="50"/>
  <c r="B37" i="50"/>
  <c r="C37" i="50"/>
  <c r="A38" i="50"/>
  <c r="B38" i="50"/>
  <c r="C38" i="50"/>
  <c r="A39" i="50"/>
  <c r="B39" i="50"/>
  <c r="C39" i="50"/>
  <c r="A40" i="50"/>
  <c r="B40" i="50"/>
  <c r="C40" i="50"/>
  <c r="A41" i="50"/>
  <c r="B41" i="50"/>
  <c r="C41" i="50"/>
  <c r="A42" i="50"/>
  <c r="B42" i="50"/>
  <c r="C42" i="50"/>
  <c r="A43" i="50"/>
  <c r="B43" i="50"/>
  <c r="C43" i="50"/>
  <c r="A44" i="50"/>
  <c r="B44" i="50"/>
  <c r="C44" i="50"/>
  <c r="A45" i="50"/>
  <c r="B45" i="50"/>
  <c r="C45" i="50"/>
  <c r="A46" i="50"/>
  <c r="B46" i="50"/>
  <c r="C46" i="50"/>
  <c r="A47" i="50"/>
  <c r="B47" i="50"/>
  <c r="C47" i="50"/>
  <c r="A48" i="50"/>
  <c r="B48" i="50"/>
  <c r="C48" i="50"/>
  <c r="A49" i="50"/>
  <c r="B49" i="50"/>
  <c r="C49" i="50"/>
  <c r="A50" i="50"/>
  <c r="B50" i="50"/>
  <c r="C50" i="50"/>
  <c r="A51" i="50"/>
  <c r="B51" i="50"/>
  <c r="C51" i="50"/>
  <c r="A52" i="50"/>
  <c r="B52" i="50"/>
  <c r="C52" i="50"/>
  <c r="A53" i="50"/>
  <c r="B53" i="50"/>
  <c r="C53" i="50"/>
  <c r="A54" i="50"/>
  <c r="B54" i="50"/>
  <c r="C54" i="50"/>
  <c r="A55" i="50"/>
  <c r="B55" i="50"/>
  <c r="C55" i="50"/>
  <c r="A56" i="50"/>
  <c r="B56" i="50"/>
  <c r="C56" i="50"/>
  <c r="A57" i="50"/>
  <c r="B57" i="50"/>
  <c r="C57" i="50"/>
  <c r="A58" i="50"/>
  <c r="B58" i="50"/>
  <c r="C58" i="50"/>
  <c r="A59" i="50"/>
  <c r="B59" i="50"/>
  <c r="C59" i="50"/>
  <c r="A60" i="50"/>
  <c r="B60" i="50"/>
  <c r="C60" i="50"/>
  <c r="A61" i="50"/>
  <c r="B61" i="50"/>
  <c r="C61" i="50"/>
  <c r="A62" i="50"/>
  <c r="B62" i="50"/>
  <c r="C62" i="50"/>
  <c r="A63" i="50"/>
  <c r="B63" i="50"/>
  <c r="C63" i="50"/>
  <c r="A64" i="50"/>
  <c r="B64" i="50"/>
  <c r="C64" i="50"/>
  <c r="A65" i="50"/>
  <c r="B65" i="50"/>
  <c r="C65" i="50"/>
  <c r="A66" i="50"/>
  <c r="B66" i="50"/>
  <c r="C66" i="50"/>
  <c r="A67" i="50"/>
  <c r="B67" i="50"/>
  <c r="C67" i="50"/>
  <c r="A68" i="50"/>
  <c r="B68" i="50"/>
  <c r="C68" i="50"/>
  <c r="A69" i="50"/>
  <c r="B69" i="50"/>
  <c r="C69" i="50"/>
  <c r="A70" i="50"/>
  <c r="B70" i="50"/>
  <c r="C70" i="50"/>
  <c r="A71" i="50"/>
  <c r="B71" i="50"/>
  <c r="C71" i="50"/>
  <c r="A72" i="50"/>
  <c r="B72" i="50"/>
  <c r="C72" i="50"/>
  <c r="A73" i="50"/>
  <c r="B73" i="50"/>
  <c r="C73" i="50"/>
  <c r="A74" i="50"/>
  <c r="B74" i="50"/>
  <c r="C74" i="50"/>
  <c r="A75" i="50"/>
  <c r="B75" i="50"/>
  <c r="C75" i="50"/>
  <c r="A1" i="50"/>
  <c r="A3" i="49"/>
  <c r="B3" i="49"/>
  <c r="C3" i="49"/>
  <c r="D3" i="49"/>
  <c r="E3" i="49"/>
  <c r="A4" i="49"/>
  <c r="B4" i="49"/>
  <c r="C4" i="49"/>
  <c r="D4" i="49"/>
  <c r="E4" i="49"/>
  <c r="A5" i="49"/>
  <c r="B5" i="49"/>
  <c r="C5" i="49"/>
  <c r="D5" i="49"/>
  <c r="E5" i="49"/>
  <c r="A1" i="49"/>
  <c r="B3" i="48"/>
  <c r="C3" i="48"/>
  <c r="D3" i="48"/>
  <c r="E3" i="48"/>
  <c r="B4" i="48"/>
  <c r="C4" i="48"/>
  <c r="D4" i="48"/>
  <c r="E4" i="48"/>
  <c r="B5" i="48"/>
  <c r="C5" i="48"/>
  <c r="D5" i="48"/>
  <c r="E5" i="48"/>
  <c r="B6" i="48"/>
  <c r="C6" i="48"/>
  <c r="D6" i="48"/>
  <c r="E6" i="48"/>
  <c r="A3" i="48"/>
  <c r="A4" i="48"/>
  <c r="A5" i="48"/>
  <c r="A6" i="48"/>
  <c r="A1" i="48"/>
  <c r="A3" i="47"/>
  <c r="B3" i="47"/>
  <c r="C3" i="47"/>
  <c r="D3" i="47"/>
  <c r="E3" i="47"/>
  <c r="F3" i="47"/>
  <c r="A4" i="47"/>
  <c r="B4" i="47"/>
  <c r="C4" i="47"/>
  <c r="D4" i="47"/>
  <c r="E4" i="47"/>
  <c r="F4" i="47"/>
  <c r="A5" i="47"/>
  <c r="B5" i="47"/>
  <c r="C5" i="47"/>
  <c r="D5" i="47"/>
  <c r="E5" i="47"/>
  <c r="F5" i="47"/>
  <c r="A6" i="47"/>
  <c r="B6" i="47"/>
  <c r="C6" i="47"/>
  <c r="D6" i="47"/>
  <c r="E6" i="47"/>
  <c r="F6" i="47"/>
  <c r="A7" i="47"/>
  <c r="B7" i="47"/>
  <c r="C7" i="47"/>
  <c r="D7" i="47"/>
  <c r="E7" i="47"/>
  <c r="F7" i="47"/>
  <c r="A1" i="47"/>
  <c r="A3" i="46"/>
  <c r="B3" i="46"/>
  <c r="C3" i="46"/>
  <c r="D3" i="46"/>
  <c r="E3" i="46"/>
  <c r="A4" i="46"/>
  <c r="B4" i="46"/>
  <c r="C4" i="46"/>
  <c r="D4" i="46"/>
  <c r="E4" i="46"/>
  <c r="A5" i="46"/>
  <c r="B5" i="46"/>
  <c r="C5" i="46"/>
  <c r="D5" i="46"/>
  <c r="E5" i="46"/>
  <c r="A6" i="46"/>
  <c r="B6" i="46"/>
  <c r="C6" i="46"/>
  <c r="D6" i="46"/>
  <c r="E6" i="46"/>
  <c r="A1" i="46"/>
  <c r="A1" i="45"/>
  <c r="A3" i="45"/>
  <c r="B3" i="45"/>
  <c r="C3" i="45"/>
  <c r="D3" i="45"/>
  <c r="E3" i="45"/>
  <c r="F3" i="45"/>
  <c r="A4" i="45"/>
  <c r="B4" i="45"/>
  <c r="C4" i="45"/>
  <c r="D4" i="45"/>
  <c r="E4" i="45"/>
  <c r="F4" i="45"/>
  <c r="A5" i="45"/>
  <c r="B5" i="45"/>
  <c r="C5" i="45"/>
  <c r="D5" i="45"/>
  <c r="E5" i="45"/>
  <c r="F5" i="45"/>
  <c r="A6" i="45"/>
  <c r="B6" i="45"/>
  <c r="C6" i="45"/>
  <c r="D6" i="45"/>
  <c r="E6" i="45"/>
  <c r="F6" i="45"/>
  <c r="A7" i="45"/>
  <c r="B7" i="45"/>
  <c r="C7" i="45"/>
  <c r="D7" i="45"/>
  <c r="E7" i="45"/>
  <c r="F7" i="45"/>
  <c r="A3" i="44"/>
  <c r="B3" i="44"/>
  <c r="C3" i="44"/>
  <c r="D3" i="44"/>
  <c r="E3" i="44"/>
  <c r="A4" i="44"/>
  <c r="B4" i="44"/>
  <c r="C4" i="44"/>
  <c r="D4" i="44"/>
  <c r="E4" i="44"/>
  <c r="A5" i="44"/>
  <c r="B5" i="44"/>
  <c r="C5" i="44"/>
  <c r="D5" i="44"/>
  <c r="E5" i="44"/>
  <c r="A6" i="44"/>
  <c r="B6" i="44"/>
  <c r="C6" i="44"/>
  <c r="D6" i="44"/>
  <c r="E6" i="44"/>
  <c r="A1" i="44"/>
  <c r="A3" i="43"/>
  <c r="B3" i="43"/>
  <c r="C3" i="43"/>
  <c r="D3" i="43"/>
  <c r="E3" i="43"/>
  <c r="F3" i="43"/>
  <c r="G3" i="43"/>
  <c r="H3" i="43"/>
  <c r="I3" i="43"/>
  <c r="A4" i="43"/>
  <c r="B4" i="43"/>
  <c r="C4" i="43"/>
  <c r="D4" i="43"/>
  <c r="E4" i="43"/>
  <c r="F4" i="43"/>
  <c r="G4" i="43"/>
  <c r="H4" i="43"/>
  <c r="I4" i="43"/>
  <c r="A5" i="43"/>
  <c r="B5" i="43"/>
  <c r="C5" i="43"/>
  <c r="D5" i="43"/>
  <c r="E5" i="43"/>
  <c r="F5" i="43"/>
  <c r="G5" i="43"/>
  <c r="H5" i="43"/>
  <c r="I5" i="43"/>
  <c r="A6" i="43"/>
  <c r="B6" i="43"/>
  <c r="C6" i="43"/>
  <c r="D6" i="43"/>
  <c r="E6" i="43"/>
  <c r="F6" i="43"/>
  <c r="G6" i="43"/>
  <c r="H6" i="43"/>
  <c r="I6" i="43"/>
  <c r="A7" i="43"/>
  <c r="B7" i="43"/>
  <c r="C7" i="43"/>
  <c r="D7" i="43"/>
  <c r="E7" i="43"/>
  <c r="F7" i="43"/>
  <c r="G7" i="43"/>
  <c r="H7" i="43"/>
  <c r="I7" i="43"/>
  <c r="A8" i="43"/>
  <c r="B8" i="43"/>
  <c r="C8" i="43"/>
  <c r="D8" i="43"/>
  <c r="E8" i="43"/>
  <c r="F8" i="43"/>
  <c r="G8" i="43"/>
  <c r="H8" i="43"/>
  <c r="I8" i="43"/>
  <c r="A9" i="43"/>
  <c r="B9" i="43"/>
  <c r="C9" i="43"/>
  <c r="D9" i="43"/>
  <c r="E9" i="43"/>
  <c r="F9" i="43"/>
  <c r="G9" i="43"/>
  <c r="H9" i="43"/>
  <c r="I9" i="43"/>
  <c r="A10" i="43"/>
  <c r="B10" i="43"/>
  <c r="C10" i="43"/>
  <c r="D10" i="43"/>
  <c r="E10" i="43"/>
  <c r="F10" i="43"/>
  <c r="G10" i="43"/>
  <c r="H10" i="43"/>
  <c r="I10" i="43"/>
  <c r="A11" i="43"/>
  <c r="B11" i="43"/>
  <c r="C11" i="43"/>
  <c r="D11" i="43"/>
  <c r="E11" i="43"/>
  <c r="F11" i="43"/>
  <c r="G11" i="43"/>
  <c r="H11" i="43"/>
  <c r="I11" i="43"/>
  <c r="A12" i="43"/>
  <c r="B12" i="43"/>
  <c r="C12" i="43"/>
  <c r="D12" i="43"/>
  <c r="E12" i="43"/>
  <c r="F12" i="43"/>
  <c r="G12" i="43"/>
  <c r="H12" i="43"/>
  <c r="I12" i="43"/>
  <c r="A13" i="43"/>
  <c r="C13" i="43"/>
  <c r="D13" i="43"/>
  <c r="E13" i="43"/>
  <c r="F13" i="43"/>
  <c r="G13" i="43"/>
  <c r="H13" i="43"/>
  <c r="I13" i="43"/>
  <c r="A1" i="43"/>
  <c r="B3" i="42"/>
  <c r="C3" i="42"/>
  <c r="D3" i="42"/>
  <c r="E3" i="42"/>
  <c r="F3" i="42"/>
  <c r="G3" i="42"/>
  <c r="A4" i="42"/>
  <c r="B4" i="42"/>
  <c r="C4" i="42"/>
  <c r="D4" i="42"/>
  <c r="E4" i="42"/>
  <c r="F4" i="42"/>
  <c r="G4" i="42"/>
  <c r="A5" i="42"/>
  <c r="B5" i="42"/>
  <c r="C5" i="42"/>
  <c r="D5" i="42"/>
  <c r="E5" i="42"/>
  <c r="F5" i="42"/>
  <c r="G5" i="42"/>
  <c r="A6" i="42"/>
  <c r="B6" i="42"/>
  <c r="C6" i="42"/>
  <c r="D6" i="42"/>
  <c r="E6" i="42"/>
  <c r="F6" i="42"/>
  <c r="G6" i="42"/>
  <c r="A1" i="42"/>
  <c r="A3" i="41"/>
  <c r="B3" i="41"/>
  <c r="A4" i="41"/>
  <c r="B4" i="41"/>
  <c r="A5" i="41"/>
  <c r="B5" i="41"/>
  <c r="A6" i="41"/>
  <c r="B6" i="41"/>
  <c r="A7" i="41"/>
  <c r="B7" i="41"/>
  <c r="A8" i="41"/>
  <c r="B8" i="41"/>
  <c r="A1" i="41"/>
  <c r="A1" i="40" l="1"/>
  <c r="A3" i="40"/>
  <c r="B3" i="40"/>
  <c r="C3" i="40"/>
  <c r="D3" i="40"/>
  <c r="E3" i="40"/>
  <c r="F3" i="40"/>
  <c r="G3" i="40"/>
  <c r="H3" i="40"/>
  <c r="A4" i="40"/>
  <c r="B4" i="40"/>
  <c r="C4" i="40"/>
  <c r="D4" i="40"/>
  <c r="E4" i="40"/>
  <c r="F4" i="40"/>
  <c r="G4" i="40"/>
  <c r="H4" i="40"/>
  <c r="A5" i="40"/>
  <c r="B5" i="40"/>
  <c r="C5" i="40"/>
  <c r="D5" i="40"/>
  <c r="E5" i="40"/>
  <c r="F5" i="40"/>
  <c r="G5" i="40"/>
  <c r="H5" i="40"/>
  <c r="A6" i="40"/>
  <c r="B6" i="40"/>
  <c r="C6" i="40"/>
  <c r="D6" i="40"/>
  <c r="E6" i="40"/>
  <c r="F6" i="40"/>
  <c r="G6" i="40"/>
  <c r="H6" i="40"/>
  <c r="A7" i="40"/>
  <c r="B7" i="40"/>
  <c r="C7" i="40"/>
  <c r="D7" i="40"/>
  <c r="E7" i="40"/>
  <c r="F7" i="40"/>
  <c r="G7" i="40"/>
  <c r="H7" i="40"/>
  <c r="A8" i="40"/>
  <c r="B8" i="40"/>
  <c r="C8" i="40"/>
  <c r="D8" i="40"/>
  <c r="E8" i="40"/>
  <c r="F8" i="40"/>
  <c r="G8" i="40"/>
  <c r="H8" i="40"/>
  <c r="A9" i="40"/>
  <c r="B9" i="40"/>
  <c r="C9" i="40"/>
  <c r="D9" i="40"/>
  <c r="E9" i="40"/>
  <c r="F9" i="40"/>
  <c r="G9" i="40"/>
  <c r="H9" i="40"/>
  <c r="A10" i="40"/>
  <c r="B10" i="40"/>
  <c r="C10" i="40"/>
  <c r="D10" i="40"/>
  <c r="E10" i="40"/>
  <c r="F10" i="40"/>
  <c r="G10" i="40"/>
  <c r="H10" i="40"/>
  <c r="A11" i="40"/>
  <c r="B11" i="40"/>
  <c r="C11" i="40"/>
  <c r="D11" i="40"/>
  <c r="E11" i="40"/>
  <c r="F11" i="40"/>
  <c r="G11" i="40"/>
  <c r="H11" i="40"/>
  <c r="A12" i="40"/>
  <c r="B12" i="40"/>
  <c r="C12" i="40"/>
  <c r="D12" i="40"/>
  <c r="E12" i="40"/>
  <c r="F12" i="40"/>
  <c r="G12" i="40"/>
  <c r="H12" i="40"/>
  <c r="A13" i="40"/>
  <c r="C13" i="40"/>
  <c r="D13" i="40"/>
  <c r="E13" i="40"/>
  <c r="F13" i="40"/>
  <c r="G13" i="40"/>
  <c r="H13" i="40"/>
  <c r="B3" i="39"/>
  <c r="C3" i="39"/>
  <c r="D3" i="39"/>
  <c r="E3" i="39"/>
  <c r="F3" i="39"/>
  <c r="A4" i="39"/>
  <c r="B4" i="39"/>
  <c r="C4" i="39"/>
  <c r="D4" i="39"/>
  <c r="E4" i="39"/>
  <c r="F4" i="39"/>
  <c r="A5" i="39"/>
  <c r="B5" i="39"/>
  <c r="C5" i="39"/>
  <c r="D5" i="39"/>
  <c r="E5" i="39"/>
  <c r="F5" i="39"/>
  <c r="A6" i="39"/>
  <c r="B6" i="39"/>
  <c r="C6" i="39"/>
  <c r="D6" i="39"/>
  <c r="E6" i="39"/>
  <c r="F6" i="39"/>
  <c r="A1" i="39"/>
  <c r="A4" i="38"/>
  <c r="B4" i="38"/>
  <c r="A5" i="38"/>
  <c r="B5" i="38"/>
  <c r="A6" i="38"/>
  <c r="B6" i="38"/>
  <c r="A7" i="38"/>
  <c r="B7" i="38"/>
  <c r="A8" i="38"/>
  <c r="B8" i="38"/>
  <c r="A1" i="38"/>
  <c r="B3" i="37"/>
  <c r="C3" i="37"/>
  <c r="D3" i="37"/>
  <c r="E3" i="37"/>
  <c r="F3" i="37"/>
  <c r="G3" i="37"/>
  <c r="A4" i="37"/>
  <c r="B4" i="37"/>
  <c r="C4" i="37"/>
  <c r="D4" i="37"/>
  <c r="E4" i="37"/>
  <c r="F4" i="37"/>
  <c r="G4" i="37"/>
  <c r="A5" i="37"/>
  <c r="B5" i="37"/>
  <c r="C5" i="37"/>
  <c r="D5" i="37"/>
  <c r="E5" i="37"/>
  <c r="F5" i="37"/>
  <c r="G5" i="37"/>
  <c r="A6" i="37"/>
  <c r="B6" i="37"/>
  <c r="C6" i="37"/>
  <c r="D6" i="37"/>
  <c r="E6" i="37"/>
  <c r="F6" i="37"/>
  <c r="G6" i="37"/>
  <c r="A7" i="37"/>
  <c r="B7" i="37"/>
  <c r="C7" i="37"/>
  <c r="D7" i="37"/>
  <c r="E7" i="37"/>
  <c r="F7" i="37"/>
  <c r="G7" i="37"/>
  <c r="A8" i="37"/>
  <c r="B8" i="37"/>
  <c r="C8" i="37"/>
  <c r="D8" i="37"/>
  <c r="E8" i="37"/>
  <c r="F8" i="37"/>
  <c r="G8" i="37"/>
  <c r="A9" i="37"/>
  <c r="B9" i="37"/>
  <c r="C9" i="37"/>
  <c r="D9" i="37"/>
  <c r="E9" i="37"/>
  <c r="F9" i="37"/>
  <c r="G9" i="37"/>
  <c r="A1" i="37"/>
  <c r="A1" i="36"/>
  <c r="A3" i="36"/>
  <c r="B3" i="36"/>
  <c r="C3" i="36"/>
  <c r="D3" i="36"/>
  <c r="E3" i="36"/>
  <c r="F3" i="36"/>
  <c r="G3" i="36"/>
  <c r="H3" i="36"/>
  <c r="A4" i="36"/>
  <c r="B4" i="36"/>
  <c r="C4" i="36"/>
  <c r="D4" i="36"/>
  <c r="E4" i="36"/>
  <c r="F4" i="36"/>
  <c r="G4" i="36"/>
  <c r="H4" i="36"/>
  <c r="A5" i="36"/>
  <c r="B5" i="36"/>
  <c r="C5" i="36"/>
  <c r="D5" i="36"/>
  <c r="E5" i="36"/>
  <c r="F5" i="36"/>
  <c r="H5" i="36"/>
  <c r="A6" i="36"/>
  <c r="B6" i="36"/>
  <c r="C6" i="36"/>
  <c r="D6" i="36"/>
  <c r="E6" i="36"/>
  <c r="F6" i="36"/>
  <c r="H6" i="36"/>
  <c r="A7" i="36"/>
  <c r="B7" i="36"/>
  <c r="C7" i="36"/>
  <c r="D7" i="36"/>
  <c r="E7" i="36"/>
  <c r="F7" i="36"/>
  <c r="G7" i="36"/>
  <c r="H7" i="36"/>
  <c r="A3" i="35"/>
  <c r="B3" i="35"/>
  <c r="A4" i="35"/>
  <c r="B4" i="35"/>
  <c r="A5" i="35"/>
  <c r="B5" i="35"/>
  <c r="A6" i="35"/>
  <c r="B6" i="35"/>
  <c r="A7" i="35"/>
  <c r="B7" i="35"/>
  <c r="A8" i="35"/>
  <c r="B8" i="35"/>
  <c r="A1" i="35"/>
  <c r="A3" i="34"/>
  <c r="B3" i="34"/>
  <c r="A4" i="34"/>
  <c r="B4" i="34"/>
  <c r="A5" i="34"/>
  <c r="B5" i="34"/>
  <c r="A6" i="34"/>
  <c r="B6" i="34"/>
  <c r="A1" i="34"/>
  <c r="A1" i="33" l="1"/>
  <c r="A3" i="33"/>
  <c r="B3" i="33"/>
  <c r="C3" i="33"/>
  <c r="D3" i="33"/>
  <c r="E3" i="33"/>
  <c r="F3" i="33"/>
  <c r="G3" i="33"/>
  <c r="H3" i="33"/>
  <c r="I3" i="33"/>
  <c r="A4" i="33"/>
  <c r="B4" i="33"/>
  <c r="C4" i="33"/>
  <c r="D4" i="33"/>
  <c r="E4" i="33"/>
  <c r="F4" i="33"/>
  <c r="G4" i="33"/>
  <c r="H4" i="33"/>
  <c r="I4" i="33"/>
  <c r="A5" i="33"/>
  <c r="B5" i="33"/>
  <c r="C5" i="33"/>
  <c r="D5" i="33"/>
  <c r="E5" i="33"/>
  <c r="F5" i="33"/>
  <c r="G5" i="33"/>
  <c r="H5" i="33"/>
  <c r="I5" i="33"/>
  <c r="A6" i="33"/>
  <c r="B6" i="33"/>
  <c r="C6" i="33"/>
  <c r="D6" i="33"/>
  <c r="E6" i="33"/>
  <c r="F6" i="33"/>
  <c r="G6" i="33"/>
  <c r="H6" i="33"/>
  <c r="I6" i="33"/>
  <c r="A7" i="33"/>
  <c r="B7" i="33"/>
  <c r="C7" i="33"/>
  <c r="D7" i="33"/>
  <c r="E7" i="33"/>
  <c r="F7" i="33"/>
  <c r="G7" i="33"/>
  <c r="H7" i="33"/>
  <c r="I7" i="33"/>
  <c r="A8" i="33"/>
  <c r="B8" i="33"/>
  <c r="C8" i="33"/>
  <c r="D8" i="33"/>
  <c r="E8" i="33"/>
  <c r="F8" i="33"/>
  <c r="G8" i="33"/>
  <c r="H8" i="33"/>
  <c r="I8" i="33"/>
  <c r="A9" i="33"/>
  <c r="B9" i="33"/>
  <c r="C9" i="33"/>
  <c r="D9" i="33"/>
  <c r="E9" i="33"/>
  <c r="F9" i="33"/>
  <c r="G9" i="33"/>
  <c r="H9" i="33"/>
  <c r="I9" i="33"/>
  <c r="A10" i="33"/>
  <c r="C10" i="33"/>
  <c r="D10" i="33"/>
  <c r="E10" i="33"/>
  <c r="F10" i="33"/>
  <c r="G10" i="33"/>
  <c r="H10" i="33"/>
  <c r="I10" i="33"/>
  <c r="A1" i="32"/>
  <c r="A4" i="32"/>
  <c r="B4" i="32"/>
  <c r="A5" i="32"/>
  <c r="B5" i="32"/>
  <c r="A6" i="32"/>
  <c r="B6" i="32"/>
  <c r="A7" i="32"/>
  <c r="B7" i="32"/>
  <c r="A8" i="32"/>
  <c r="B8" i="32"/>
  <c r="A9" i="32"/>
  <c r="B9" i="32"/>
  <c r="A1" i="31"/>
  <c r="A3" i="31"/>
  <c r="B3" i="31"/>
  <c r="A4" i="31"/>
  <c r="B4" i="31"/>
  <c r="A5" i="31"/>
  <c r="B5" i="31"/>
  <c r="A6" i="31"/>
  <c r="B6" i="31"/>
  <c r="A3" i="30" l="1"/>
  <c r="B3" i="30"/>
  <c r="A4" i="30"/>
  <c r="B4" i="30"/>
  <c r="A5" i="30"/>
  <c r="B5" i="30"/>
  <c r="A6" i="30"/>
  <c r="B6" i="30"/>
  <c r="A7" i="30"/>
  <c r="B7" i="30"/>
  <c r="A8" i="30"/>
  <c r="B8" i="30"/>
  <c r="A9" i="30"/>
  <c r="B9" i="30"/>
  <c r="A10" i="30"/>
  <c r="B10" i="30"/>
  <c r="A11" i="30"/>
  <c r="B11" i="30"/>
  <c r="A12" i="30"/>
  <c r="B12" i="30"/>
  <c r="A13" i="30"/>
  <c r="B13" i="30"/>
  <c r="A3" i="29"/>
  <c r="B3" i="29"/>
  <c r="C3" i="29"/>
  <c r="D3" i="29"/>
  <c r="A4" i="29"/>
  <c r="B4" i="29"/>
  <c r="C4" i="29"/>
  <c r="D4" i="29"/>
  <c r="A5" i="29"/>
  <c r="B5" i="29"/>
  <c r="C5" i="29"/>
  <c r="D5" i="29"/>
  <c r="A6" i="29"/>
  <c r="B6" i="29"/>
  <c r="C6" i="29"/>
  <c r="D6" i="29"/>
  <c r="A7" i="29"/>
  <c r="B7" i="29"/>
  <c r="C7" i="29"/>
  <c r="D7" i="29"/>
  <c r="A8" i="29"/>
  <c r="B8" i="29"/>
  <c r="C8" i="29"/>
  <c r="D8" i="29"/>
  <c r="A9" i="29"/>
  <c r="B9" i="29"/>
  <c r="C9" i="29"/>
  <c r="D9" i="29"/>
  <c r="A10" i="29"/>
  <c r="B10" i="29"/>
  <c r="C10" i="29"/>
  <c r="D10" i="29"/>
  <c r="A11" i="29"/>
  <c r="B11" i="29"/>
  <c r="C11" i="29"/>
  <c r="D11" i="29"/>
  <c r="A12" i="29"/>
  <c r="B12" i="29"/>
  <c r="C12" i="29"/>
  <c r="D12" i="29"/>
  <c r="A13" i="29"/>
  <c r="B13" i="29"/>
  <c r="C13" i="29"/>
  <c r="D13" i="29"/>
  <c r="A14" i="29"/>
  <c r="B14" i="29"/>
  <c r="C14" i="29"/>
  <c r="D14" i="29"/>
  <c r="A1" i="22"/>
  <c r="A3" i="22"/>
  <c r="B3" i="22"/>
  <c r="C3" i="22"/>
  <c r="D3" i="22"/>
  <c r="E3" i="22"/>
  <c r="A4" i="22"/>
  <c r="B4" i="22"/>
  <c r="C4" i="22"/>
  <c r="D4" i="22"/>
  <c r="E4" i="22"/>
  <c r="A5" i="22"/>
  <c r="B5" i="22"/>
  <c r="C5" i="22"/>
  <c r="D5" i="22"/>
  <c r="E5" i="22"/>
  <c r="B3" i="21"/>
  <c r="A4" i="21"/>
  <c r="B4" i="21"/>
  <c r="A5" i="21"/>
  <c r="B5" i="21"/>
  <c r="A6" i="21"/>
  <c r="B6" i="21"/>
  <c r="A7" i="21"/>
  <c r="B7" i="21"/>
  <c r="A8" i="21"/>
  <c r="B8" i="21"/>
  <c r="A9" i="21"/>
  <c r="B9" i="21"/>
  <c r="A10" i="21"/>
  <c r="B10" i="21"/>
  <c r="A11" i="21"/>
  <c r="B11" i="21"/>
  <c r="A12" i="21"/>
  <c r="B12" i="21"/>
  <c r="A13" i="21"/>
  <c r="B13" i="21"/>
  <c r="A14" i="21"/>
  <c r="B14" i="21"/>
  <c r="A15" i="21"/>
  <c r="B15" i="21"/>
  <c r="A16" i="21"/>
  <c r="B16" i="21"/>
  <c r="A17" i="21"/>
  <c r="B17" i="21"/>
  <c r="A18" i="21"/>
  <c r="B18" i="21"/>
  <c r="A19" i="21"/>
  <c r="B19" i="21"/>
  <c r="A20" i="21"/>
  <c r="B20" i="21"/>
  <c r="A21" i="21"/>
  <c r="B21" i="21"/>
  <c r="A22" i="21"/>
  <c r="B22" i="21"/>
  <c r="A23" i="21"/>
  <c r="B23" i="21"/>
  <c r="A24" i="21"/>
  <c r="B24" i="21"/>
  <c r="A25" i="21"/>
  <c r="B25" i="21"/>
  <c r="A26" i="21"/>
  <c r="B26" i="21"/>
  <c r="A27" i="21"/>
  <c r="B27" i="21"/>
  <c r="A28" i="21"/>
  <c r="B28" i="21"/>
  <c r="A29" i="21"/>
  <c r="B29" i="21"/>
  <c r="A30" i="21"/>
  <c r="B30" i="21"/>
  <c r="A31" i="21"/>
  <c r="B31" i="21"/>
  <c r="A32" i="21"/>
  <c r="B32" i="21"/>
  <c r="A33" i="21"/>
  <c r="B33" i="21"/>
  <c r="A34" i="21"/>
  <c r="B34" i="21"/>
  <c r="A35" i="21"/>
  <c r="B35" i="21"/>
  <c r="A36" i="21"/>
  <c r="B36" i="21"/>
  <c r="A37" i="21"/>
  <c r="B37" i="21"/>
  <c r="A38" i="21"/>
  <c r="B38" i="21"/>
  <c r="A39" i="21"/>
  <c r="B39" i="21"/>
  <c r="A40" i="21"/>
  <c r="B40" i="21"/>
  <c r="A41" i="21"/>
  <c r="B41" i="21"/>
  <c r="A42" i="21"/>
  <c r="B42" i="21"/>
  <c r="A43" i="21"/>
  <c r="B43" i="21"/>
  <c r="A44" i="21"/>
  <c r="B44" i="21"/>
  <c r="A45" i="21"/>
  <c r="B45" i="21"/>
  <c r="A46" i="21"/>
  <c r="B46" i="21"/>
  <c r="A47" i="21"/>
  <c r="B47" i="21"/>
  <c r="A48" i="21"/>
  <c r="B48" i="21"/>
  <c r="A49" i="21"/>
  <c r="B49" i="21"/>
  <c r="A50" i="21"/>
  <c r="B50" i="21"/>
  <c r="A51" i="21"/>
  <c r="B51" i="21"/>
  <c r="A52" i="21"/>
  <c r="B52" i="21"/>
  <c r="A53" i="21"/>
  <c r="B53" i="21"/>
  <c r="A54" i="21"/>
  <c r="B54" i="21"/>
  <c r="A55" i="21"/>
  <c r="B55" i="21"/>
  <c r="A56" i="21"/>
  <c r="B56" i="21"/>
  <c r="A57" i="21"/>
  <c r="B57" i="21"/>
  <c r="A58" i="21"/>
  <c r="B58" i="21"/>
  <c r="A59" i="21"/>
  <c r="B59" i="21"/>
  <c r="A60" i="21"/>
  <c r="B60" i="21"/>
  <c r="A61" i="21"/>
  <c r="B61" i="21"/>
  <c r="A62" i="21"/>
  <c r="B62" i="21"/>
  <c r="A63" i="21"/>
  <c r="B63" i="21"/>
  <c r="A64" i="21"/>
  <c r="B64" i="21"/>
  <c r="A65" i="21"/>
  <c r="B65" i="21"/>
  <c r="A66" i="21"/>
  <c r="B66" i="21"/>
  <c r="A67" i="21"/>
  <c r="B67" i="21"/>
  <c r="A68" i="21"/>
  <c r="B68" i="21"/>
  <c r="A69" i="21"/>
  <c r="B69" i="21"/>
  <c r="A70" i="21"/>
  <c r="B70" i="21"/>
  <c r="A71" i="21"/>
  <c r="B71" i="21"/>
  <c r="A72" i="21"/>
  <c r="B72" i="21"/>
  <c r="A73" i="21"/>
  <c r="B73" i="21"/>
  <c r="A74" i="21"/>
  <c r="B74" i="21"/>
  <c r="A75" i="21"/>
  <c r="B75" i="21"/>
  <c r="A76" i="21"/>
  <c r="B76" i="21"/>
  <c r="A77" i="21"/>
  <c r="B77" i="21"/>
  <c r="A78" i="21"/>
  <c r="B78" i="21"/>
  <c r="A79" i="21"/>
  <c r="B79" i="21"/>
  <c r="A80" i="21"/>
  <c r="B80" i="21"/>
  <c r="A81" i="21"/>
  <c r="B81" i="21"/>
  <c r="A82" i="21"/>
  <c r="B82" i="21"/>
  <c r="A83" i="21"/>
  <c r="B83" i="21"/>
  <c r="A84" i="21"/>
  <c r="B84" i="21"/>
  <c r="A85" i="21"/>
  <c r="B85" i="21"/>
  <c r="A86" i="21"/>
  <c r="B86" i="21"/>
  <c r="A87" i="21"/>
  <c r="B87" i="21"/>
  <c r="A88" i="21"/>
  <c r="B88" i="21"/>
  <c r="A89" i="21"/>
  <c r="B89" i="21"/>
  <c r="A90" i="21"/>
  <c r="B90" i="21"/>
  <c r="A91" i="21"/>
  <c r="B91" i="21"/>
  <c r="A92" i="21"/>
  <c r="B92" i="21"/>
  <c r="A93" i="21"/>
  <c r="B93" i="21"/>
  <c r="A94" i="21"/>
  <c r="B94" i="21"/>
  <c r="A95" i="21"/>
  <c r="B95" i="21"/>
  <c r="A96" i="21"/>
  <c r="B96" i="21"/>
  <c r="A97" i="21"/>
  <c r="B97" i="21"/>
  <c r="A98" i="21"/>
  <c r="B98" i="21"/>
  <c r="A99" i="21"/>
  <c r="B99" i="21"/>
  <c r="A100" i="21"/>
  <c r="B100" i="21"/>
  <c r="A101" i="21"/>
  <c r="B101" i="21"/>
  <c r="A102" i="21"/>
  <c r="B102" i="21"/>
  <c r="A1" i="21"/>
  <c r="A1" i="20"/>
  <c r="A3" i="20"/>
  <c r="B3" i="20"/>
  <c r="C3" i="20"/>
  <c r="D3" i="20"/>
  <c r="E3" i="20"/>
  <c r="A4" i="20"/>
  <c r="B4" i="20"/>
  <c r="C4" i="20"/>
  <c r="D4" i="20"/>
  <c r="E4" i="20"/>
  <c r="A5" i="20"/>
  <c r="B5" i="20"/>
  <c r="C5" i="20"/>
  <c r="D5" i="20"/>
  <c r="E5" i="20"/>
  <c r="B3" i="19"/>
  <c r="C3" i="19"/>
  <c r="A4" i="19"/>
  <c r="B4" i="19"/>
  <c r="C4" i="19"/>
  <c r="A5" i="19"/>
  <c r="B5" i="19"/>
  <c r="C5" i="19"/>
  <c r="A6" i="19"/>
  <c r="B6" i="19"/>
  <c r="C6" i="19"/>
  <c r="A7" i="19"/>
  <c r="B7" i="19"/>
  <c r="C7" i="19"/>
  <c r="A8" i="19"/>
  <c r="B8" i="19"/>
  <c r="C8" i="19"/>
  <c r="A9" i="19"/>
  <c r="B9" i="19"/>
  <c r="C9" i="19"/>
  <c r="A10" i="19"/>
  <c r="B10" i="19"/>
  <c r="C10" i="19"/>
  <c r="A11" i="19"/>
  <c r="B11" i="19"/>
  <c r="C11" i="19"/>
  <c r="A12" i="19"/>
  <c r="B12" i="19"/>
  <c r="C12" i="19"/>
  <c r="A13" i="19"/>
  <c r="B13" i="19"/>
  <c r="C13" i="19"/>
  <c r="A14" i="19"/>
  <c r="B14" i="19"/>
  <c r="C14" i="19"/>
  <c r="A15" i="19"/>
  <c r="B15" i="19"/>
  <c r="C15" i="19"/>
  <c r="A16" i="19"/>
  <c r="B16" i="19"/>
  <c r="C16" i="19"/>
  <c r="A17" i="19"/>
  <c r="B17" i="19"/>
  <c r="C17" i="19"/>
  <c r="A18" i="19"/>
  <c r="B18" i="19"/>
  <c r="C18" i="19"/>
  <c r="A19" i="19"/>
  <c r="B19" i="19"/>
  <c r="C19" i="19"/>
  <c r="A20" i="19"/>
  <c r="B20" i="19"/>
  <c r="C20" i="19"/>
  <c r="A21" i="19"/>
  <c r="B21" i="19"/>
  <c r="C21" i="19"/>
  <c r="A22" i="19"/>
  <c r="B22" i="19"/>
  <c r="C22" i="19"/>
  <c r="A23" i="19"/>
  <c r="B23" i="19"/>
  <c r="C23" i="19"/>
  <c r="A24" i="19"/>
  <c r="B24" i="19"/>
  <c r="C24" i="19"/>
  <c r="A25" i="19"/>
  <c r="B25" i="19"/>
  <c r="C25" i="19"/>
  <c r="A26" i="19"/>
  <c r="B26" i="19"/>
  <c r="C26" i="19"/>
  <c r="A27" i="19"/>
  <c r="B27" i="19"/>
  <c r="C27" i="19"/>
  <c r="A28" i="19"/>
  <c r="B28" i="19"/>
  <c r="C28" i="19"/>
  <c r="A29" i="19"/>
  <c r="B29" i="19"/>
  <c r="C29" i="19"/>
  <c r="A30" i="19"/>
  <c r="B30" i="19"/>
  <c r="C30" i="19"/>
  <c r="A31" i="19"/>
  <c r="B31" i="19"/>
  <c r="C31" i="19"/>
  <c r="A32" i="19"/>
  <c r="B32" i="19"/>
  <c r="C32" i="19"/>
  <c r="A33" i="19"/>
  <c r="B33" i="19"/>
  <c r="C33" i="19"/>
  <c r="A34" i="19"/>
  <c r="B34" i="19"/>
  <c r="C34" i="19"/>
  <c r="A35" i="19"/>
  <c r="B35" i="19"/>
  <c r="C35" i="19"/>
  <c r="A36" i="19"/>
  <c r="B36" i="19"/>
  <c r="C36" i="19"/>
  <c r="A37" i="19"/>
  <c r="B37" i="19"/>
  <c r="C37" i="19"/>
  <c r="A38" i="19"/>
  <c r="B38" i="19"/>
  <c r="C38" i="19"/>
  <c r="A39" i="19"/>
  <c r="B39" i="19"/>
  <c r="C39" i="19"/>
  <c r="A40" i="19"/>
  <c r="B40" i="19"/>
  <c r="C40" i="19"/>
  <c r="A41" i="19"/>
  <c r="B41" i="19"/>
  <c r="C41" i="19"/>
  <c r="A42" i="19"/>
  <c r="B42" i="19"/>
  <c r="C42" i="19"/>
  <c r="A43" i="19"/>
  <c r="B43" i="19"/>
  <c r="C43" i="19"/>
  <c r="A44" i="19"/>
  <c r="B44" i="19"/>
  <c r="C44" i="19"/>
  <c r="A45" i="19"/>
  <c r="B45" i="19"/>
  <c r="C45" i="19"/>
  <c r="A46" i="19"/>
  <c r="B46" i="19"/>
  <c r="C46" i="19"/>
  <c r="A47" i="19"/>
  <c r="B47" i="19"/>
  <c r="C47" i="19"/>
  <c r="A48" i="19"/>
  <c r="B48" i="19"/>
  <c r="C48" i="19"/>
  <c r="A49" i="19"/>
  <c r="B49" i="19"/>
  <c r="C49" i="19"/>
  <c r="A50" i="19"/>
  <c r="B50" i="19"/>
  <c r="C50" i="19"/>
  <c r="A51" i="19"/>
  <c r="B51" i="19"/>
  <c r="C51" i="19"/>
  <c r="A52" i="19"/>
  <c r="B52" i="19"/>
  <c r="C52" i="19"/>
  <c r="A53" i="19"/>
  <c r="B53" i="19"/>
  <c r="C53" i="19"/>
  <c r="A54" i="19"/>
  <c r="B54" i="19"/>
  <c r="C54" i="19"/>
  <c r="A55" i="19"/>
  <c r="B55" i="19"/>
  <c r="C55" i="19"/>
  <c r="A56" i="19"/>
  <c r="B56" i="19"/>
  <c r="C56" i="19"/>
  <c r="A57" i="19"/>
  <c r="B57" i="19"/>
  <c r="C57" i="19"/>
  <c r="A58" i="19"/>
  <c r="B58" i="19"/>
  <c r="C58" i="19"/>
  <c r="A59" i="19"/>
  <c r="B59" i="19"/>
  <c r="C59" i="19"/>
  <c r="A60" i="19"/>
  <c r="B60" i="19"/>
  <c r="C60" i="19"/>
  <c r="A61" i="19"/>
  <c r="B61" i="19"/>
  <c r="C61" i="19"/>
  <c r="A62" i="19"/>
  <c r="B62" i="19"/>
  <c r="C62" i="19"/>
  <c r="A63" i="19"/>
  <c r="B63" i="19"/>
  <c r="C63" i="19"/>
  <c r="A64" i="19"/>
  <c r="B64" i="19"/>
  <c r="C64" i="19"/>
  <c r="A65" i="19"/>
  <c r="B65" i="19"/>
  <c r="C65" i="19"/>
  <c r="A66" i="19"/>
  <c r="B66" i="19"/>
  <c r="C66" i="19"/>
  <c r="A67" i="19"/>
  <c r="B67" i="19"/>
  <c r="C67" i="19"/>
  <c r="A68" i="19"/>
  <c r="B68" i="19"/>
  <c r="C68" i="19"/>
  <c r="A69" i="19"/>
  <c r="B69" i="19"/>
  <c r="C69" i="19"/>
  <c r="A70" i="19"/>
  <c r="B70" i="19"/>
  <c r="C70" i="19"/>
  <c r="A71" i="19"/>
  <c r="B71" i="19"/>
  <c r="C71" i="19"/>
  <c r="A72" i="19"/>
  <c r="B72" i="19"/>
  <c r="C72" i="19"/>
  <c r="A73" i="19"/>
  <c r="B73" i="19"/>
  <c r="C73" i="19"/>
  <c r="A74" i="19"/>
  <c r="B74" i="19"/>
  <c r="C74" i="19"/>
  <c r="A75" i="19"/>
  <c r="B75" i="19"/>
  <c r="C75" i="19"/>
  <c r="A76" i="19"/>
  <c r="B76" i="19"/>
  <c r="C76" i="19"/>
  <c r="A77" i="19"/>
  <c r="B77" i="19"/>
  <c r="C77" i="19"/>
  <c r="A78" i="19"/>
  <c r="B78" i="19"/>
  <c r="C78" i="19"/>
  <c r="A79" i="19"/>
  <c r="B79" i="19"/>
  <c r="C79" i="19"/>
  <c r="A80" i="19"/>
  <c r="B80" i="19"/>
  <c r="C80" i="19"/>
  <c r="A81" i="19"/>
  <c r="B81" i="19"/>
  <c r="C81" i="19"/>
  <c r="A82" i="19"/>
  <c r="B82" i="19"/>
  <c r="C82" i="19"/>
  <c r="A83" i="19"/>
  <c r="B83" i="19"/>
  <c r="C83" i="19"/>
  <c r="A84" i="19"/>
  <c r="B84" i="19"/>
  <c r="C84" i="19"/>
  <c r="A85" i="19"/>
  <c r="B85" i="19"/>
  <c r="C85" i="19"/>
  <c r="A86" i="19"/>
  <c r="B86" i="19"/>
  <c r="C86" i="19"/>
  <c r="A87" i="19"/>
  <c r="B87" i="19"/>
  <c r="C87" i="19"/>
  <c r="A88" i="19"/>
  <c r="B88" i="19"/>
  <c r="C88" i="19"/>
  <c r="A89" i="19"/>
  <c r="B89" i="19"/>
  <c r="C89" i="19"/>
  <c r="A90" i="19"/>
  <c r="B90" i="19"/>
  <c r="C90" i="19"/>
  <c r="A91" i="19"/>
  <c r="B91" i="19"/>
  <c r="C91" i="19"/>
  <c r="A92" i="19"/>
  <c r="B92" i="19"/>
  <c r="C92" i="19"/>
  <c r="A93" i="19"/>
  <c r="B93" i="19"/>
  <c r="C93" i="19"/>
  <c r="A94" i="19"/>
  <c r="B94" i="19"/>
  <c r="C94" i="19"/>
  <c r="A95" i="19"/>
  <c r="B95" i="19"/>
  <c r="C95" i="19"/>
  <c r="A96" i="19"/>
  <c r="B96" i="19"/>
  <c r="C96" i="19"/>
  <c r="A97" i="19"/>
  <c r="B97" i="19"/>
  <c r="C97" i="19"/>
  <c r="A98" i="19"/>
  <c r="B98" i="19"/>
  <c r="C98" i="19"/>
  <c r="A99" i="19"/>
  <c r="B99" i="19"/>
  <c r="C99" i="19"/>
  <c r="A100" i="19"/>
  <c r="B100" i="19"/>
  <c r="C100" i="19"/>
  <c r="A101" i="19"/>
  <c r="B101" i="19"/>
  <c r="C101" i="19"/>
  <c r="A102" i="19"/>
  <c r="B102" i="19"/>
  <c r="C102" i="19"/>
  <c r="A1" i="18"/>
  <c r="A3" i="18"/>
  <c r="B3" i="18"/>
  <c r="C3" i="18"/>
  <c r="D3" i="18"/>
  <c r="E3" i="18"/>
  <c r="A4" i="18"/>
  <c r="B4" i="18"/>
  <c r="C4" i="18"/>
  <c r="D4" i="18"/>
  <c r="E4" i="18"/>
  <c r="A5" i="18"/>
  <c r="B5" i="18"/>
  <c r="C5" i="18"/>
  <c r="D5" i="18"/>
  <c r="E5" i="18"/>
  <c r="A1" i="17"/>
  <c r="A3" i="17"/>
  <c r="B3" i="17"/>
  <c r="C3" i="17"/>
  <c r="D3" i="17"/>
  <c r="E3" i="17"/>
  <c r="F3" i="17"/>
  <c r="A4" i="17"/>
  <c r="B4" i="17"/>
  <c r="C4" i="17"/>
  <c r="D4" i="17"/>
  <c r="E4" i="17"/>
  <c r="F4" i="17"/>
  <c r="A5" i="17"/>
  <c r="B5" i="17"/>
  <c r="C5" i="17"/>
  <c r="D5" i="17"/>
  <c r="E5" i="17"/>
  <c r="F5" i="17"/>
  <c r="A6" i="17"/>
  <c r="B6" i="17"/>
  <c r="C6" i="17"/>
  <c r="D6" i="17"/>
  <c r="E6" i="17"/>
  <c r="F6" i="17"/>
  <c r="A1" i="16"/>
  <c r="B3" i="16"/>
  <c r="C3" i="16"/>
  <c r="D3" i="16"/>
  <c r="E3" i="16"/>
  <c r="A4" i="16"/>
  <c r="B4" i="16"/>
  <c r="C4" i="16"/>
  <c r="D4" i="16"/>
  <c r="E4" i="16"/>
  <c r="A5" i="16"/>
  <c r="B5" i="16"/>
  <c r="C5" i="16"/>
  <c r="D5" i="16"/>
  <c r="E5" i="16"/>
  <c r="A6" i="16"/>
  <c r="B6" i="16"/>
  <c r="C6" i="16"/>
  <c r="D6" i="16"/>
  <c r="E6" i="16"/>
  <c r="A1" i="15"/>
  <c r="A3" i="15"/>
  <c r="B3" i="15"/>
  <c r="C3" i="15"/>
  <c r="D3" i="15"/>
  <c r="E3" i="15"/>
  <c r="F3" i="15"/>
  <c r="G3" i="15"/>
  <c r="H3" i="15"/>
  <c r="I3" i="15"/>
  <c r="J3" i="15"/>
  <c r="A4" i="15"/>
  <c r="B4" i="15"/>
  <c r="C4" i="15"/>
  <c r="D4" i="15"/>
  <c r="E4" i="15"/>
  <c r="F4" i="15"/>
  <c r="G4" i="15"/>
  <c r="H4" i="15"/>
  <c r="I4" i="15"/>
  <c r="J4" i="15"/>
  <c r="A5" i="15"/>
  <c r="B5" i="15"/>
  <c r="C5" i="15"/>
  <c r="D5" i="15"/>
  <c r="E5" i="15"/>
  <c r="F5" i="15"/>
  <c r="G5" i="15"/>
  <c r="H5" i="15"/>
  <c r="I5" i="15"/>
  <c r="J5" i="15"/>
  <c r="A6" i="15"/>
  <c r="B6" i="15"/>
  <c r="C6" i="15"/>
  <c r="D6" i="15"/>
  <c r="E6" i="15"/>
  <c r="F6" i="15"/>
  <c r="G6" i="15"/>
  <c r="H6" i="15"/>
  <c r="I6" i="15"/>
  <c r="J6" i="15"/>
  <c r="A7" i="15"/>
  <c r="B7" i="15"/>
  <c r="C7" i="15"/>
  <c r="D7" i="15"/>
  <c r="E7" i="15"/>
  <c r="F7" i="15"/>
  <c r="G7" i="15"/>
  <c r="H7" i="15"/>
  <c r="I7" i="15"/>
  <c r="J7" i="15"/>
  <c r="A8" i="15"/>
  <c r="B8" i="15"/>
  <c r="C8" i="15"/>
  <c r="D8" i="15"/>
  <c r="E8" i="15"/>
  <c r="F8" i="15"/>
  <c r="G8" i="15"/>
  <c r="H8" i="15"/>
  <c r="I8" i="15"/>
  <c r="J8" i="15"/>
  <c r="A9" i="15"/>
  <c r="B9" i="15"/>
  <c r="C9" i="15"/>
  <c r="D9" i="15"/>
  <c r="E9" i="15"/>
  <c r="F9" i="15"/>
  <c r="G9" i="15"/>
  <c r="H9" i="15"/>
  <c r="I9" i="15"/>
  <c r="J9" i="15"/>
  <c r="A10" i="15"/>
  <c r="B10" i="15"/>
  <c r="C10" i="15"/>
  <c r="D10" i="15"/>
  <c r="E10" i="15"/>
  <c r="F10" i="15"/>
  <c r="G10" i="15"/>
  <c r="H10" i="15"/>
  <c r="I10" i="15"/>
  <c r="J10" i="15"/>
  <c r="B3" i="14"/>
  <c r="C3" i="14"/>
  <c r="D3" i="14"/>
  <c r="E3" i="14"/>
  <c r="F3" i="14"/>
  <c r="G3" i="14"/>
  <c r="A4" i="14"/>
  <c r="B4" i="14"/>
  <c r="C4" i="14"/>
  <c r="D4" i="14"/>
  <c r="E4" i="14"/>
  <c r="F4" i="14"/>
  <c r="G4" i="14"/>
  <c r="A5" i="14"/>
  <c r="B5" i="14"/>
  <c r="C5" i="14"/>
  <c r="D5" i="14"/>
  <c r="E5" i="14"/>
  <c r="F5" i="14"/>
  <c r="G5" i="14"/>
  <c r="A6" i="14"/>
  <c r="B6" i="14"/>
  <c r="C6" i="14"/>
  <c r="D6" i="14"/>
  <c r="E6" i="14"/>
  <c r="F6" i="14"/>
  <c r="G6" i="14"/>
  <c r="A7" i="14"/>
  <c r="B7" i="14"/>
  <c r="C7" i="14"/>
  <c r="D7" i="14"/>
  <c r="E7" i="14"/>
  <c r="F7" i="14"/>
  <c r="G7" i="14"/>
  <c r="A8" i="14"/>
  <c r="B8" i="14"/>
  <c r="C8" i="14"/>
  <c r="D8" i="14"/>
  <c r="E8" i="14"/>
  <c r="F8" i="14"/>
  <c r="G8" i="14"/>
  <c r="A9" i="14"/>
  <c r="B9" i="14"/>
  <c r="C9" i="14"/>
  <c r="D9" i="14"/>
  <c r="E9" i="14"/>
  <c r="F9" i="14"/>
  <c r="G9" i="14"/>
  <c r="A10" i="14"/>
  <c r="B10" i="14"/>
  <c r="C10" i="14"/>
  <c r="D10" i="14"/>
  <c r="E10" i="14"/>
  <c r="F10" i="14"/>
  <c r="G10" i="14"/>
  <c r="A11" i="14"/>
  <c r="B11" i="14"/>
  <c r="C11" i="14"/>
  <c r="D11" i="14"/>
  <c r="E11" i="14"/>
  <c r="F11" i="14"/>
  <c r="G11" i="14"/>
  <c r="A1" i="14"/>
  <c r="B3" i="13"/>
  <c r="A4" i="13"/>
  <c r="B4" i="13"/>
  <c r="A5" i="13"/>
  <c r="B5" i="13"/>
  <c r="A6" i="13"/>
  <c r="B6" i="13"/>
  <c r="A7" i="13"/>
  <c r="B7" i="13"/>
  <c r="A8" i="13"/>
  <c r="B8" i="13"/>
  <c r="A9" i="13"/>
  <c r="B9" i="13"/>
  <c r="A10" i="13"/>
  <c r="B10" i="13"/>
  <c r="A11" i="13"/>
  <c r="B11" i="13"/>
  <c r="A1" i="13"/>
  <c r="B4" i="12"/>
  <c r="C4" i="12"/>
  <c r="D4" i="12"/>
  <c r="E4" i="12"/>
  <c r="F4" i="12"/>
  <c r="G4" i="12"/>
  <c r="H4" i="12"/>
  <c r="I4" i="12"/>
  <c r="J4" i="12"/>
  <c r="K4" i="12"/>
  <c r="L4" i="12"/>
  <c r="M4" i="12"/>
  <c r="N4" i="12"/>
  <c r="O4" i="12"/>
  <c r="A1" i="12"/>
  <c r="A3" i="12"/>
  <c r="B3" i="12"/>
  <c r="D3" i="12"/>
  <c r="F3" i="12"/>
  <c r="H3" i="12"/>
  <c r="J3" i="12"/>
  <c r="L3" i="12"/>
  <c r="N3" i="12"/>
  <c r="A5" i="12"/>
  <c r="B5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A6" i="12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A7" i="12"/>
  <c r="B7" i="12"/>
  <c r="D7" i="12"/>
  <c r="F7" i="12"/>
  <c r="H7" i="12"/>
  <c r="J7" i="12"/>
  <c r="L7" i="12"/>
  <c r="N7" i="12"/>
  <c r="A1" i="11"/>
  <c r="B3" i="11"/>
  <c r="C3" i="11"/>
  <c r="A4" i="11"/>
  <c r="B4" i="11"/>
  <c r="C4" i="11"/>
  <c r="A5" i="11"/>
  <c r="B5" i="11"/>
  <c r="C5" i="11"/>
  <c r="A6" i="11"/>
  <c r="B6" i="11"/>
  <c r="C6" i="11"/>
  <c r="A7" i="11"/>
  <c r="B7" i="11"/>
  <c r="C7" i="11"/>
  <c r="A8" i="11"/>
  <c r="B8" i="11"/>
  <c r="C8" i="11"/>
  <c r="A9" i="11"/>
  <c r="B9" i="11"/>
  <c r="C9" i="11"/>
  <c r="A1" i="10"/>
  <c r="A3" i="10"/>
  <c r="B3" i="10"/>
  <c r="A4" i="10"/>
  <c r="B4" i="10"/>
  <c r="A5" i="10"/>
  <c r="B5" i="10"/>
  <c r="A6" i="10"/>
  <c r="B6" i="10"/>
  <c r="A7" i="10"/>
  <c r="B7" i="10"/>
  <c r="A8" i="10"/>
  <c r="B8" i="10"/>
  <c r="B3" i="9"/>
  <c r="C3" i="9"/>
  <c r="D3" i="9"/>
  <c r="E3" i="9"/>
  <c r="F3" i="9"/>
  <c r="G3" i="9"/>
  <c r="H3" i="9"/>
  <c r="I3" i="9"/>
  <c r="A4" i="9"/>
  <c r="B4" i="9"/>
  <c r="C4" i="9"/>
  <c r="D4" i="9"/>
  <c r="E4" i="9"/>
  <c r="F4" i="9"/>
  <c r="G4" i="9"/>
  <c r="H4" i="9"/>
  <c r="I4" i="9"/>
  <c r="A5" i="9"/>
  <c r="B5" i="9"/>
  <c r="C5" i="9"/>
  <c r="D5" i="9"/>
  <c r="E5" i="9"/>
  <c r="F5" i="9"/>
  <c r="G5" i="9"/>
  <c r="H5" i="9"/>
  <c r="I5" i="9"/>
  <c r="A6" i="9"/>
  <c r="B6" i="9"/>
  <c r="C6" i="9"/>
  <c r="D6" i="9"/>
  <c r="E6" i="9"/>
  <c r="F6" i="9"/>
  <c r="G6" i="9"/>
  <c r="H6" i="9"/>
  <c r="I6" i="9"/>
  <c r="A7" i="9"/>
  <c r="B7" i="9"/>
  <c r="C7" i="9"/>
  <c r="D7" i="9"/>
  <c r="E7" i="9"/>
  <c r="F7" i="9"/>
  <c r="G7" i="9"/>
  <c r="H7" i="9"/>
  <c r="I7" i="9"/>
  <c r="A8" i="9"/>
  <c r="B8" i="9"/>
  <c r="C8" i="9"/>
  <c r="D8" i="9"/>
  <c r="E8" i="9"/>
  <c r="F8" i="9"/>
  <c r="G8" i="9"/>
  <c r="H8" i="9"/>
  <c r="I8" i="9"/>
  <c r="A9" i="9"/>
  <c r="B9" i="9"/>
  <c r="C9" i="9"/>
  <c r="D9" i="9"/>
  <c r="E9" i="9"/>
  <c r="F9" i="9"/>
  <c r="G9" i="9"/>
  <c r="H9" i="9"/>
  <c r="I9" i="9"/>
  <c r="J3" i="9"/>
  <c r="J4" i="9"/>
  <c r="J5" i="9"/>
  <c r="J6" i="9"/>
  <c r="J7" i="9"/>
  <c r="J8" i="9"/>
  <c r="J9" i="9"/>
  <c r="A1" i="9"/>
  <c r="A1" i="8"/>
  <c r="A3" i="8"/>
  <c r="B3" i="8"/>
  <c r="C3" i="8"/>
  <c r="D3" i="8"/>
  <c r="E3" i="8"/>
  <c r="F3" i="8"/>
  <c r="G3" i="8"/>
  <c r="H3" i="8"/>
  <c r="I3" i="8"/>
  <c r="J3" i="8"/>
  <c r="A4" i="8"/>
  <c r="B4" i="8"/>
  <c r="C4" i="8"/>
  <c r="D4" i="8"/>
  <c r="E4" i="8"/>
  <c r="F4" i="8"/>
  <c r="G4" i="8"/>
  <c r="H4" i="8"/>
  <c r="I4" i="8"/>
  <c r="J4" i="8"/>
  <c r="A5" i="8"/>
  <c r="B5" i="8"/>
  <c r="C5" i="8"/>
  <c r="D5" i="8"/>
  <c r="E5" i="8"/>
  <c r="F5" i="8"/>
  <c r="G5" i="8"/>
  <c r="H5" i="8"/>
  <c r="I5" i="8"/>
  <c r="J5" i="8"/>
  <c r="A6" i="8"/>
  <c r="B6" i="8"/>
  <c r="C6" i="8"/>
  <c r="D6" i="8"/>
  <c r="E6" i="8"/>
  <c r="F6" i="8"/>
  <c r="G6" i="8"/>
  <c r="H6" i="8"/>
  <c r="I6" i="8"/>
  <c r="J6" i="8"/>
  <c r="A7" i="8"/>
  <c r="B7" i="8"/>
  <c r="C7" i="8"/>
  <c r="D7" i="8"/>
  <c r="E7" i="8"/>
  <c r="F7" i="8"/>
  <c r="G7" i="8"/>
  <c r="H7" i="8"/>
  <c r="I7" i="8"/>
  <c r="J7" i="8"/>
  <c r="A8" i="8"/>
  <c r="B8" i="8"/>
  <c r="C8" i="8"/>
  <c r="D8" i="8"/>
  <c r="E8" i="8"/>
  <c r="F8" i="8"/>
  <c r="G8" i="8"/>
  <c r="H8" i="8"/>
  <c r="I8" i="8"/>
  <c r="J8" i="8"/>
  <c r="A9" i="8"/>
  <c r="B9" i="8"/>
  <c r="C9" i="8"/>
  <c r="D9" i="8"/>
  <c r="E9" i="8"/>
  <c r="F9" i="8"/>
  <c r="G9" i="8"/>
  <c r="H9" i="8"/>
  <c r="I9" i="8"/>
  <c r="J9" i="8"/>
  <c r="A10" i="8"/>
  <c r="B10" i="8"/>
  <c r="C10" i="8"/>
  <c r="D10" i="8"/>
  <c r="E10" i="8"/>
  <c r="F10" i="8"/>
  <c r="G10" i="8"/>
  <c r="H10" i="8"/>
  <c r="I10" i="8"/>
  <c r="J10" i="8"/>
  <c r="A11" i="8"/>
  <c r="B11" i="8"/>
  <c r="C11" i="8"/>
  <c r="D11" i="8"/>
  <c r="E11" i="8"/>
  <c r="F11" i="8"/>
  <c r="G11" i="8"/>
  <c r="H11" i="8"/>
  <c r="I11" i="8"/>
  <c r="J11" i="8"/>
  <c r="A12" i="8"/>
  <c r="B12" i="8"/>
  <c r="C12" i="8"/>
  <c r="D12" i="8"/>
  <c r="E12" i="8"/>
  <c r="F12" i="8"/>
  <c r="G12" i="8"/>
  <c r="H12" i="8"/>
  <c r="I12" i="8"/>
  <c r="J12" i="8"/>
  <c r="A1" i="7"/>
  <c r="B3" i="7"/>
  <c r="A4" i="7"/>
  <c r="B4" i="7"/>
  <c r="A5" i="7"/>
  <c r="B5" i="7"/>
  <c r="A6" i="7"/>
  <c r="B6" i="7"/>
  <c r="A7" i="7"/>
  <c r="B7" i="7"/>
  <c r="A8" i="7"/>
  <c r="B8" i="7"/>
  <c r="A9" i="7"/>
  <c r="B9" i="7"/>
  <c r="A10" i="7"/>
  <c r="B10" i="7"/>
  <c r="A11" i="7"/>
  <c r="B11" i="7"/>
  <c r="A1" i="6"/>
  <c r="B3" i="6"/>
  <c r="C3" i="6"/>
  <c r="D3" i="6"/>
  <c r="E3" i="6"/>
  <c r="F3" i="6"/>
  <c r="G3" i="6"/>
  <c r="H3" i="6"/>
  <c r="I3" i="6"/>
  <c r="A4" i="6"/>
  <c r="B4" i="6"/>
  <c r="C4" i="6"/>
  <c r="D4" i="6"/>
  <c r="E4" i="6"/>
  <c r="F4" i="6"/>
  <c r="G4" i="6"/>
  <c r="H4" i="6"/>
  <c r="I4" i="6"/>
  <c r="A5" i="6"/>
  <c r="B5" i="6"/>
  <c r="C5" i="6"/>
  <c r="D5" i="6"/>
  <c r="E5" i="6"/>
  <c r="F5" i="6"/>
  <c r="G5" i="6"/>
  <c r="H5" i="6"/>
  <c r="I5" i="6"/>
  <c r="A6" i="6"/>
  <c r="B6" i="6"/>
  <c r="C6" i="6"/>
  <c r="D6" i="6"/>
  <c r="E6" i="6"/>
  <c r="F6" i="6"/>
  <c r="G6" i="6"/>
  <c r="H6" i="6"/>
  <c r="I6" i="6"/>
  <c r="A7" i="6"/>
  <c r="B7" i="6"/>
  <c r="C7" i="6"/>
  <c r="D7" i="6"/>
  <c r="E7" i="6"/>
  <c r="F7" i="6"/>
  <c r="G7" i="6"/>
  <c r="H7" i="6"/>
  <c r="I7" i="6"/>
  <c r="A8" i="6"/>
  <c r="B8" i="6"/>
  <c r="C8" i="6"/>
  <c r="D8" i="6"/>
  <c r="E8" i="6"/>
  <c r="F8" i="6"/>
  <c r="G8" i="6"/>
  <c r="H8" i="6"/>
  <c r="I8" i="6"/>
  <c r="A9" i="6"/>
  <c r="B9" i="6"/>
  <c r="C9" i="6"/>
  <c r="D9" i="6"/>
  <c r="E9" i="6"/>
  <c r="F9" i="6"/>
  <c r="G9" i="6"/>
  <c r="H9" i="6"/>
  <c r="I9" i="6"/>
  <c r="B3" i="5"/>
  <c r="A1" i="5"/>
  <c r="A3" i="5"/>
  <c r="C3" i="5"/>
  <c r="D3" i="5"/>
  <c r="E3" i="5"/>
  <c r="F3" i="5"/>
  <c r="G3" i="5"/>
  <c r="H3" i="5"/>
  <c r="I3" i="5"/>
  <c r="J3" i="5"/>
  <c r="A4" i="5"/>
  <c r="B4" i="5"/>
  <c r="C4" i="5"/>
  <c r="D4" i="5"/>
  <c r="E4" i="5"/>
  <c r="F4" i="5"/>
  <c r="G4" i="5"/>
  <c r="H4" i="5"/>
  <c r="I4" i="5"/>
  <c r="J4" i="5"/>
  <c r="A5" i="5"/>
  <c r="B5" i="5"/>
  <c r="C5" i="5"/>
  <c r="D5" i="5"/>
  <c r="E5" i="5"/>
  <c r="F5" i="5"/>
  <c r="G5" i="5"/>
  <c r="H5" i="5"/>
  <c r="I5" i="5"/>
  <c r="J5" i="5"/>
  <c r="A6" i="5"/>
  <c r="B6" i="5"/>
  <c r="C6" i="5"/>
  <c r="D6" i="5"/>
  <c r="E6" i="5"/>
  <c r="F6" i="5"/>
  <c r="G6" i="5"/>
  <c r="H6" i="5"/>
  <c r="I6" i="5"/>
  <c r="J6" i="5"/>
  <c r="A7" i="5"/>
  <c r="B7" i="5"/>
  <c r="C7" i="5"/>
  <c r="D7" i="5"/>
  <c r="E7" i="5"/>
  <c r="F7" i="5"/>
  <c r="G7" i="5"/>
  <c r="H7" i="5"/>
  <c r="I7" i="5"/>
  <c r="J7" i="5"/>
  <c r="A8" i="5"/>
  <c r="B8" i="5"/>
  <c r="C8" i="5"/>
  <c r="D8" i="5"/>
  <c r="E8" i="5"/>
  <c r="F8" i="5"/>
  <c r="G8" i="5"/>
  <c r="H8" i="5"/>
  <c r="I8" i="5"/>
  <c r="J8" i="5"/>
  <c r="A9" i="5"/>
  <c r="B9" i="5"/>
  <c r="C9" i="5"/>
  <c r="D9" i="5"/>
  <c r="E9" i="5"/>
  <c r="F9" i="5"/>
  <c r="G9" i="5"/>
  <c r="H9" i="5"/>
  <c r="I9" i="5"/>
  <c r="J9" i="5"/>
  <c r="A10" i="5"/>
  <c r="B10" i="5"/>
  <c r="C10" i="5"/>
  <c r="D10" i="5"/>
  <c r="E10" i="5"/>
  <c r="F10" i="5"/>
  <c r="G10" i="5"/>
  <c r="H10" i="5"/>
  <c r="I10" i="5"/>
  <c r="J10" i="5"/>
  <c r="A11" i="5"/>
  <c r="B11" i="5"/>
  <c r="C11" i="5"/>
  <c r="D11" i="5"/>
  <c r="E11" i="5"/>
  <c r="F11" i="5"/>
  <c r="G11" i="5"/>
  <c r="H11" i="5"/>
  <c r="I11" i="5"/>
  <c r="J11" i="5"/>
  <c r="A12" i="5"/>
  <c r="B12" i="5"/>
  <c r="C12" i="5"/>
  <c r="D12" i="5"/>
  <c r="E12" i="5"/>
  <c r="F12" i="5"/>
  <c r="G12" i="5"/>
  <c r="H12" i="5"/>
  <c r="I12" i="5"/>
  <c r="J12" i="5"/>
  <c r="A1" i="4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B13" i="4" l="1"/>
  <c r="F18" i="72"/>
  <c r="F18" i="71" l="1"/>
  <c r="F12" i="72" l="1"/>
  <c r="F13" i="70"/>
  <c r="F5" i="70"/>
  <c r="F14" i="68"/>
  <c r="F6" i="68"/>
  <c r="F15" i="66"/>
  <c r="F16" i="64"/>
  <c r="F8" i="64"/>
  <c r="F15" i="68"/>
  <c r="F9" i="64"/>
  <c r="F4" i="68"/>
  <c r="F10" i="70"/>
  <c r="F11" i="68"/>
  <c r="F12" i="66"/>
  <c r="F4" i="66"/>
  <c r="F13" i="64"/>
  <c r="F5" i="64"/>
  <c r="F16" i="66"/>
  <c r="F17" i="64"/>
  <c r="F12" i="68"/>
  <c r="F6" i="64"/>
  <c r="F6" i="72"/>
  <c r="F15" i="70"/>
  <c r="F7" i="70"/>
  <c r="F16" i="68"/>
  <c r="F8" i="68"/>
  <c r="F17" i="66"/>
  <c r="F9" i="66"/>
  <c r="F10" i="64"/>
  <c r="F6" i="70"/>
  <c r="F7" i="68"/>
  <c r="F8" i="66"/>
  <c r="F12" i="70"/>
  <c r="F4" i="70"/>
  <c r="F13" i="68"/>
  <c r="F5" i="68"/>
  <c r="F14" i="66"/>
  <c r="F6" i="66"/>
  <c r="F15" i="64"/>
  <c r="F7" i="64"/>
  <c r="F14" i="70"/>
  <c r="F8" i="72"/>
  <c r="F17" i="70"/>
  <c r="F9" i="70"/>
  <c r="F10" i="68"/>
  <c r="F11" i="66"/>
  <c r="F12" i="64"/>
  <c r="F4" i="64"/>
  <c r="F5" i="66"/>
  <c r="F15" i="72"/>
  <c r="F16" i="70"/>
  <c r="F8" i="70"/>
  <c r="F17" i="68"/>
  <c r="F9" i="68"/>
  <c r="F10" i="66"/>
  <c r="F11" i="64"/>
  <c r="F11" i="70"/>
  <c r="F13" i="66"/>
  <c r="F14" i="64"/>
  <c r="F4" i="67"/>
  <c r="F12" i="65"/>
  <c r="F7" i="67"/>
  <c r="F15" i="67"/>
  <c r="F9" i="69"/>
  <c r="F17" i="69"/>
  <c r="F9" i="28"/>
  <c r="F17" i="28"/>
  <c r="F6" i="69"/>
  <c r="F5" i="67"/>
  <c r="F16" i="28"/>
  <c r="F5" i="65"/>
  <c r="F13" i="65"/>
  <c r="F8" i="67"/>
  <c r="F16" i="67"/>
  <c r="F10" i="69"/>
  <c r="F12" i="71"/>
  <c r="F10" i="28"/>
  <c r="F17" i="65"/>
  <c r="F14" i="69"/>
  <c r="F7" i="69"/>
  <c r="F7" i="28"/>
  <c r="F14" i="67"/>
  <c r="F6" i="65"/>
  <c r="F14" i="65"/>
  <c r="F9" i="67"/>
  <c r="F17" i="67"/>
  <c r="F11" i="69"/>
  <c r="F11" i="28"/>
  <c r="F6" i="28"/>
  <c r="F15" i="65"/>
  <c r="F10" i="67"/>
  <c r="F4" i="69"/>
  <c r="F12" i="69"/>
  <c r="F4" i="65"/>
  <c r="F12" i="28"/>
  <c r="F9" i="65"/>
  <c r="F13" i="67"/>
  <c r="F6" i="67"/>
  <c r="F16" i="69"/>
  <c r="F8" i="28"/>
  <c r="F8" i="65"/>
  <c r="F16" i="65"/>
  <c r="F11" i="67"/>
  <c r="F5" i="69"/>
  <c r="F13" i="69"/>
  <c r="F5" i="28"/>
  <c r="F13" i="28"/>
  <c r="F4" i="28"/>
  <c r="F12" i="67"/>
  <c r="F8" i="71"/>
  <c r="F14" i="28"/>
  <c r="F10" i="65"/>
  <c r="F15" i="69"/>
  <c r="F15" i="28"/>
  <c r="F11" i="65"/>
  <c r="F8" i="69"/>
  <c r="F7" i="66" l="1"/>
  <c r="F48" i="73"/>
  <c r="F7" i="65"/>
  <c r="F44" i="73"/>
  <c r="F9" i="72"/>
  <c r="F11" i="71"/>
  <c r="F16" i="72"/>
  <c r="F11" i="72"/>
  <c r="F10" i="72"/>
  <c r="F5" i="72"/>
  <c r="F14" i="72"/>
  <c r="F13" i="72"/>
  <c r="F7" i="72"/>
  <c r="F20" i="70"/>
  <c r="F20" i="68"/>
  <c r="F4" i="72"/>
  <c r="F20" i="64"/>
  <c r="F17" i="72"/>
  <c r="F6" i="71"/>
  <c r="F5" i="71"/>
  <c r="F7" i="71"/>
  <c r="F15" i="71"/>
  <c r="F14" i="71"/>
  <c r="F16" i="71"/>
  <c r="F20" i="28"/>
  <c r="F9" i="71"/>
  <c r="F17" i="71"/>
  <c r="F20" i="69"/>
  <c r="F4" i="71"/>
  <c r="F10" i="71"/>
  <c r="F13" i="71"/>
  <c r="F20" i="67"/>
  <c r="F20" i="66" l="1"/>
  <c r="F51" i="73"/>
  <c r="F20" i="65"/>
  <c r="F47" i="73"/>
  <c r="F21" i="72"/>
  <c r="F20" i="71"/>
  <c r="F42" i="73" l="1"/>
  <c r="F38" i="73" l="1"/>
  <c r="F34" i="73" l="1"/>
  <c r="F40" i="73" l="1"/>
  <c r="F32" i="73"/>
  <c r="F36" i="73"/>
  <c r="F43" i="73" l="1"/>
  <c r="F35" i="73"/>
  <c r="F39" i="73"/>
  <c r="F28" i="73"/>
  <c r="F31" i="73" l="1"/>
  <c r="F30" i="73" l="1"/>
  <c r="F26" i="73" l="1"/>
  <c r="F22" i="73" l="1"/>
  <c r="F20" i="73" l="1"/>
  <c r="F21" i="73"/>
  <c r="F16" i="73"/>
  <c r="F17" i="73"/>
  <c r="F24" i="73"/>
  <c r="F27" i="73" l="1"/>
  <c r="F23" i="73"/>
  <c r="F12" i="73"/>
  <c r="F13" i="73"/>
  <c r="F15" i="73" l="1"/>
  <c r="F19" i="73"/>
  <c r="F18" i="73" l="1"/>
  <c r="F4" i="73" l="1"/>
  <c r="F5" i="73"/>
  <c r="F8" i="73"/>
  <c r="F9" i="73"/>
  <c r="F11" i="73" l="1"/>
  <c r="F14" i="73" l="1"/>
  <c r="F10" i="73" l="1"/>
  <c r="F6" i="73" l="1"/>
  <c r="F7" i="73" l="1"/>
  <c r="F19" i="64" l="1"/>
  <c r="F19" i="70"/>
  <c r="F19" i="68"/>
  <c r="F19" i="69"/>
  <c r="F19" i="28"/>
  <c r="F19" i="67"/>
  <c r="F19" i="66" l="1"/>
  <c r="F50" i="73"/>
  <c r="F19" i="65"/>
  <c r="F46" i="73"/>
  <c r="F19" i="71"/>
  <c r="F20" i="72" l="1"/>
  <c r="F19" i="72"/>
</calcChain>
</file>

<file path=xl/sharedStrings.xml><?xml version="1.0" encoding="utf-8"?>
<sst xmlns="http://schemas.openxmlformats.org/spreadsheetml/2006/main" count="396" uniqueCount="170">
  <si>
    <t>Contents</t>
  </si>
  <si>
    <t>Source: NIEN</t>
  </si>
  <si>
    <t>Connections</t>
  </si>
  <si>
    <t>Table 11: Domestic and I&amp;C complaints by type</t>
  </si>
  <si>
    <t>Figure 27: Total electricity complaints by type</t>
  </si>
  <si>
    <t>Suppliers</t>
  </si>
  <si>
    <t>Figure 1</t>
  </si>
  <si>
    <t>Table 1</t>
  </si>
  <si>
    <t>Figure 2</t>
  </si>
  <si>
    <t>Figure 3</t>
  </si>
  <si>
    <t>Table 2</t>
  </si>
  <si>
    <t>Figure 4</t>
  </si>
  <si>
    <t>Figure 5</t>
  </si>
  <si>
    <t>Figure 6</t>
  </si>
  <si>
    <t>Table 3</t>
  </si>
  <si>
    <t>Figure 7</t>
  </si>
  <si>
    <t>Figure 8</t>
  </si>
  <si>
    <t>Table 4</t>
  </si>
  <si>
    <t>Figure 9</t>
  </si>
  <si>
    <t>Table 5</t>
  </si>
  <si>
    <t>Table 6</t>
  </si>
  <si>
    <t>Figure 10</t>
  </si>
  <si>
    <t>Table 7</t>
  </si>
  <si>
    <t>Figure 11</t>
  </si>
  <si>
    <t>Table 8</t>
  </si>
  <si>
    <t>Figure 12</t>
  </si>
  <si>
    <t>Figure 13</t>
  </si>
  <si>
    <t>Figure 14</t>
  </si>
  <si>
    <t>Table 9</t>
  </si>
  <si>
    <t>Table 10</t>
  </si>
  <si>
    <t>Figure 15</t>
  </si>
  <si>
    <t>Table 11</t>
  </si>
  <si>
    <t>Figure 27</t>
  </si>
  <si>
    <t>Figure 28</t>
  </si>
  <si>
    <t>Figure 29</t>
  </si>
  <si>
    <t>Table 12</t>
  </si>
  <si>
    <t>Figure 30</t>
  </si>
  <si>
    <t>Figure 31</t>
  </si>
  <si>
    <t>Table 13</t>
  </si>
  <si>
    <t>Figure 32</t>
  </si>
  <si>
    <t>Figure 33</t>
  </si>
  <si>
    <t>Figure 34</t>
  </si>
  <si>
    <t>Table 14</t>
  </si>
  <si>
    <t>Figure 35</t>
  </si>
  <si>
    <t>Figure 36</t>
  </si>
  <si>
    <t>Table 15</t>
  </si>
  <si>
    <t>Figure 37</t>
  </si>
  <si>
    <t>Table 16</t>
  </si>
  <si>
    <t>Figure 38</t>
  </si>
  <si>
    <t>Table 17</t>
  </si>
  <si>
    <t>Figure 39</t>
  </si>
  <si>
    <t>Table 18</t>
  </si>
  <si>
    <t>Figure 40</t>
  </si>
  <si>
    <t>Table 19</t>
  </si>
  <si>
    <t>Figure 41</t>
  </si>
  <si>
    <t>Table 20</t>
  </si>
  <si>
    <t>Figure 42</t>
  </si>
  <si>
    <t>Figure 43</t>
  </si>
  <si>
    <t>Figure 12: Medium domestic connections unit prices inc all taxes (p/kWh)  January - June 2023</t>
  </si>
  <si>
    <t>Table 10: I&amp;C Connections and Consumption End of December 2023 (semester 2)</t>
  </si>
  <si>
    <t>Size of Customer</t>
  </si>
  <si>
    <t>Very small</t>
  </si>
  <si>
    <t>Small</t>
  </si>
  <si>
    <t>Small / Medium</t>
  </si>
  <si>
    <t>Medium</t>
  </si>
  <si>
    <t>Large &amp; Very Large</t>
  </si>
  <si>
    <t>Annual Consumption bands (MWh)</t>
  </si>
  <si>
    <t>&lt; 20</t>
  </si>
  <si>
    <t>20 – 499</t>
  </si>
  <si>
    <t>500 – 1,999</t>
  </si>
  <si>
    <t>2,000 – 19,999</t>
  </si>
  <si>
    <t>&gt;20,000</t>
  </si>
  <si>
    <t>% of I&amp;C connections</t>
  </si>
  <si>
    <t>% of I&amp;C consumption</t>
  </si>
  <si>
    <t>I&amp;C connection numbers</t>
  </si>
  <si>
    <t>Figure 18: 2023 S2 Small connections Prices exc VAT, inc other taxes</t>
  </si>
  <si>
    <t>Figure 17: 2023 S1 Small connections Prices exc VAT, inc other taxes</t>
  </si>
  <si>
    <t>Figure 15: 2023 S1 Very small connections Prices exc VAT, inc other taxes</t>
  </si>
  <si>
    <t>Figure 16: 2023 S2 Very small connections Prices exc VAT, inc other taxes</t>
  </si>
  <si>
    <t>Figure 19: 2023 S1 Small/Medium connections Prices exc VAT, inc other taxes</t>
  </si>
  <si>
    <t>Figure 20: 2023 S2 Small/Medium connections Prices exc VAT, inc other taxes</t>
  </si>
  <si>
    <t>Figure 21: 2023 S1 Medium connections Prices exc VAT, inc other taxes</t>
  </si>
  <si>
    <t>Figure 22: 2023 S2 Medium connections Prices exc VAT, inc other taxes</t>
  </si>
  <si>
    <t>Figure 23: 2023 S1 Large + Very Large connections Prices exc VAT, inc other taxes</t>
  </si>
  <si>
    <t>Figure 24: 2023 S2 Large + Very Large connections Prices exc VAT, inc other taxes</t>
  </si>
  <si>
    <t>Figure 25: Small I&amp;C connections - Unit price over time</t>
  </si>
  <si>
    <t>Figure 25: Medium I&amp;C connections - Unit price over time</t>
  </si>
  <si>
    <t>Figure 47: Very small connections prices excl. VAT, incl. other taxes (July – December 2023)</t>
  </si>
  <si>
    <t>Figure 48: Small connections prices excl. VAT, incl. other taxes (July to December 2023)</t>
  </si>
  <si>
    <t>Figure 49: Medium and large connections prices excl. VAT, incl. other taxes (July to December 2023)</t>
  </si>
  <si>
    <t>278,000 - 2,777,000</t>
  </si>
  <si>
    <t>Non Domestic (B) &amp; (C)</t>
  </si>
  <si>
    <t>Figure 43: Medium domestic connections unit prices inc all taxes (p/kWh) July - December 2023</t>
  </si>
  <si>
    <t>Figure 42: Medium domestic connections unit prices inc all taxes (p/kWh) (January - June 2023)</t>
  </si>
  <si>
    <t>Non Domestic (D) &amp; (E)</t>
  </si>
  <si>
    <t>Band I3 &amp; I4</t>
  </si>
  <si>
    <t>2,777,001 - 277,777,000</t>
  </si>
  <si>
    <t>Figure 44</t>
  </si>
  <si>
    <t>Figure 47</t>
  </si>
  <si>
    <t>Figure 48</t>
  </si>
  <si>
    <t>Figure 49</t>
  </si>
  <si>
    <t>Table 21</t>
  </si>
  <si>
    <t>Figure 50</t>
  </si>
  <si>
    <t>Electricity Market Share by Connections – Total NI Market</t>
  </si>
  <si>
    <t>Total Electricity Market Share by Connections</t>
  </si>
  <si>
    <t>Electricity Market Share by Connections (overtime) – Total NI Market</t>
  </si>
  <si>
    <t>Electricity Market Share by Consumptions – Total NI Market</t>
  </si>
  <si>
    <t>Total Electricity Market Share by Consumption (GWh)</t>
  </si>
  <si>
    <t>Electricity Market Share by Consumption (overtime) – Total NI Market</t>
  </si>
  <si>
    <t>Electricity Domestic Market Share (by Connections) by Market Segment</t>
  </si>
  <si>
    <t>Electricity Domestic Market Share by Connections</t>
  </si>
  <si>
    <t>Electricity Domestic Connections by Market Segment</t>
  </si>
  <si>
    <t>Electricity I&amp;C Market Share by Consumption</t>
  </si>
  <si>
    <t>Electricity I&amp;C Market Share by Consumption  and Market Segment</t>
  </si>
  <si>
    <t>Electricity I&amp;C Consumption by Market Segment (GWh)</t>
  </si>
  <si>
    <t>New Domestic and I&amp;C Connections</t>
  </si>
  <si>
    <t>Number of New Domestic and I&amp;C Connections</t>
  </si>
  <si>
    <t>Switching rate – Total NI market</t>
  </si>
  <si>
    <t>Electricity - Monthly Domestic Switching</t>
  </si>
  <si>
    <t>Switching rate – Domestic market</t>
  </si>
  <si>
    <t>Electricity - monthly I&amp;C switching</t>
  </si>
  <si>
    <t>Switching rate – I&amp;C market</t>
  </si>
  <si>
    <t>Medium domestic connections unit prices inc all taxes (p/kWh)  January - June 2023</t>
  </si>
  <si>
    <t>Medium domestic connections unit prices inc all taxes (p/kWh)  July - December 2023</t>
  </si>
  <si>
    <t>Medium domestic connections - Unit price over time</t>
  </si>
  <si>
    <t>I&amp;C Connections and Consumption End of June 2023 (semester 1)</t>
  </si>
  <si>
    <t>I&amp;C Connections and Consumption End of December 2023 (semester 2)</t>
  </si>
  <si>
    <t>2023 S1 Very small connections Prices exc VAT, inc other taxes</t>
  </si>
  <si>
    <t>Domestic and I&amp;C complaints by type</t>
  </si>
  <si>
    <t>Total electricity complaints by type</t>
  </si>
  <si>
    <t>Gas market share by distribution license area by connections</t>
  </si>
  <si>
    <t>Gas market share by supplier by connections</t>
  </si>
  <si>
    <t>Gas market share by connections</t>
  </si>
  <si>
    <t>Gas market share by distribution license area by consumption</t>
  </si>
  <si>
    <t xml:space="preserve"> Gas market share by supplier by consumption</t>
  </si>
  <si>
    <t>Gas Market Share by Consumption (MWhs)</t>
  </si>
  <si>
    <t xml:space="preserve">Gas Market Share by Consumption Over Time - Total NI Market </t>
  </si>
  <si>
    <t xml:space="preserve">Domestic and Small I&amp;C Market Shares by Connections </t>
  </si>
  <si>
    <t>Domestic and Small I&amp;C  Connections by Market Segment</t>
  </si>
  <si>
    <t>Domestic and Small I&amp;C analysis (by connections)</t>
  </si>
  <si>
    <t>Medium and Large I&amp;C Market Share (by Consumption)</t>
  </si>
  <si>
    <t>Medium and Large I&amp;C Market Share by Market Segment and Consumption</t>
  </si>
  <si>
    <t>Medium and Large I&amp;C Analysis by Consumption (MWh)</t>
  </si>
  <si>
    <t>New domestic connections</t>
  </si>
  <si>
    <t>Number of new domestic connections</t>
  </si>
  <si>
    <t>New I&amp;C Connections</t>
  </si>
  <si>
    <t>Number of New I&amp;C Connections</t>
  </si>
  <si>
    <t>Gas - quarterly total change of supplier</t>
  </si>
  <si>
    <t>Switching rate - Total NI Market</t>
  </si>
  <si>
    <t>Gas - monthly domestic switches (G.Belfast)</t>
  </si>
  <si>
    <t>Switching Rate - Domestic Market (G. Belfast only)</t>
  </si>
  <si>
    <t>Gas I&amp;C switches by distribution licensed area</t>
  </si>
  <si>
    <t>Gas - Switching Rate – I&amp;C market</t>
  </si>
  <si>
    <t>Medium domestic connections unit prices inc all taxes (p/kWh) (January - June 2023)</t>
  </si>
  <si>
    <t>Medium domestic connections unit prices inc all taxes (p/kWh) July - December 2023</t>
  </si>
  <si>
    <t>Medium domestic connections - unit price over time</t>
  </si>
  <si>
    <t>Very small connections prices excl. VAT, incl. other taxes (July – December 2023)</t>
  </si>
  <si>
    <t>Small connections prices excl. VAT, incl. other taxes (July to December 2023)</t>
  </si>
  <si>
    <t>Medium and large connections prices excl. VAT, incl. other taxes (July to December 2023)</t>
  </si>
  <si>
    <t>Gas - Complaints</t>
  </si>
  <si>
    <t>Gas - total complaints by type</t>
  </si>
  <si>
    <t>Source: NI electricity suppliers, DESNZ, Eurostat and UR internal calculations</t>
  </si>
  <si>
    <t>Source: PNGL / FeDL / Evolve</t>
  </si>
  <si>
    <t>Source: PNGL</t>
  </si>
  <si>
    <t>Source: Eurostat, DESNZ and NI gas suppliers collated by UR</t>
  </si>
  <si>
    <t>Source: NI gas suppliers collated by UR</t>
  </si>
  <si>
    <t>Market Share %</t>
  </si>
  <si>
    <t>Total Customers</t>
  </si>
  <si>
    <t>Figure 44: Medium domestic connections - unit price over time (p/kWh)</t>
  </si>
  <si>
    <t>Figure 14: Medium domestic connections - Unit price over time (p/kWh)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</si>
</sst>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0.000%"/>
    <numFmt numFmtId="167" formatCode="_-* #,##0_-;\-* #,##0_-;_-* &quot;-&quot;??_-;_-@_-"/>
    <numFmt numFmtId="168" formatCode="#,##0.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3" fontId="3" fillId="0" borderId="0" xfId="0" applyNumberFormat="1" applyFont="1"/>
    <xf numFmtId="9" fontId="3" fillId="0" borderId="0" xfId="1" applyFont="1"/>
    <xf numFmtId="164" fontId="3" fillId="0" borderId="0" xfId="1" applyNumberFormat="1" applyFont="1"/>
    <xf numFmtId="10" fontId="3" fillId="0" borderId="0" xfId="1" applyNumberFormat="1" applyFont="1"/>
    <xf numFmtId="2" fontId="3" fillId="0" borderId="0" xfId="0" applyNumberFormat="1" applyFont="1"/>
    <xf numFmtId="1" fontId="3" fillId="0" borderId="0" xfId="0" applyNumberFormat="1" applyFont="1"/>
    <xf numFmtId="165" fontId="3" fillId="0" borderId="0" xfId="0" applyNumberFormat="1" applyFont="1"/>
    <xf numFmtId="166" fontId="3" fillId="0" borderId="0" xfId="1" applyNumberFormat="1" applyFont="1"/>
    <xf numFmtId="0" fontId="4" fillId="0" borderId="0" xfId="2" applyFont="1"/>
    <xf numFmtId="0" fontId="4" fillId="0" borderId="0" xfId="2" quotePrefix="1" applyFont="1"/>
    <xf numFmtId="0" fontId="5" fillId="0" borderId="0" xfId="0" applyFont="1"/>
    <xf numFmtId="43" fontId="3" fillId="0" borderId="0" xfId="3" applyFont="1"/>
    <xf numFmtId="167" fontId="3" fillId="0" borderId="0" xfId="3" applyNumberFormat="1" applyFont="1"/>
    <xf numFmtId="3" fontId="0" fillId="0" borderId="0" xfId="0" applyNumberFormat="1"/>
    <xf numFmtId="168" fontId="3" fillId="0" borderId="0" xfId="3" applyNumberFormat="1" applyFont="1"/>
    <xf numFmtId="3" fontId="3" fillId="0" borderId="0" xfId="3" applyNumberFormat="1" applyFont="1"/>
    <xf numFmtId="0" fontId="6" fillId="0" borderId="0" xfId="0" applyFon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S%20GROUP\REMM\Data\REMM%20Electricity%20Database.xlsx" TargetMode="External"/><Relationship Id="rId1" Type="http://schemas.openxmlformats.org/officeDocument/2006/relationships/externalLinkPath" Target="/MARKETS%20GROUP/REMM/Data/REMM%20Electricity%20Databas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S%20GROUP\REMM\Data\Electricity%20Prices%20-%20Domestic.xlsx" TargetMode="External"/><Relationship Id="rId1" Type="http://schemas.openxmlformats.org/officeDocument/2006/relationships/externalLinkPath" Target="/MARKETS%20GROUP/REMM/Data/Electricity%20Prices%20-%20Domestic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S%20GROUP\REMM\Data\Gas%20Prices%20-%20Domestic.xlsx" TargetMode="External"/><Relationship Id="rId1" Type="http://schemas.openxmlformats.org/officeDocument/2006/relationships/externalLinkPath" Target="/MARKETS%20GROUP/REMM/Data/Gas%20Prices%20-%20Domestic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S%20GROUP\REMM\Data\Electricity%20Prices%20-%20I&amp;C.xlsx" TargetMode="External"/><Relationship Id="rId1" Type="http://schemas.openxmlformats.org/officeDocument/2006/relationships/externalLinkPath" Target="/MARKETS%20GROUP/REMM/Data/Electricity%20Prices%20-%20I&amp;C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S%20GROUP\REMM\Data\REMM%20Gas%20Database.xlsx" TargetMode="External"/><Relationship Id="rId1" Type="http://schemas.openxmlformats.org/officeDocument/2006/relationships/externalLinkPath" Target="/MARKETS%20GROUP/REMM/Data/REMM%20Gas%20Database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S%20GROUP\REMM\Data\Gas%20Prices%20-%20I&amp;C.xlsx" TargetMode="External"/><Relationship Id="rId1" Type="http://schemas.openxmlformats.org/officeDocument/2006/relationships/externalLinkPath" Target="/MARKETS%20GROUP/REMM/Data/Gas%20Prices%20-%20I&amp;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EMM Outputs"/>
      <sheetName val="REMM Outputs"/>
      <sheetName val="Contents"/>
      <sheetName val="1 Summary Outputs"/>
      <sheetName val="1.1_Elec_Market Shares_Q"/>
      <sheetName val="2.2_Elec_Switching_Q"/>
      <sheetName val="1.2_Elec_New Connections_Q"/>
      <sheetName val="2.1_Elec_Switching_Q"/>
      <sheetName val="2.3_Elec_Switching_A"/>
      <sheetName val="3.1_Elec_Market Activity_A"/>
      <sheetName val="3.2_Elec_Discon_Recon_Debt_A"/>
      <sheetName val="4.1_Elec_Complaints_Q"/>
      <sheetName val="5.1_Elec_Diversity of tariffs_Q"/>
      <sheetName val="5.2_Elec_Price_Q"/>
      <sheetName val="6.1_Elec_Retail Margins_Q"/>
      <sheetName val="6.2 Elec_Retail_Margins_A"/>
      <sheetName val="7.1_Elec_Licence Compliance_A"/>
      <sheetName val="7.2_Supp_Info_Licence_Compli_A"/>
    </sheetNames>
    <sheetDataSet>
      <sheetData sheetId="0">
        <row r="106">
          <cell r="A106" t="str">
            <v>Figure 1: Electricity Market Share by Connections – Total NI Market</v>
          </cell>
        </row>
        <row r="107">
          <cell r="B107" t="str">
            <v>Market share</v>
          </cell>
        </row>
        <row r="108">
          <cell r="A108" t="str">
            <v>Power NI</v>
          </cell>
          <cell r="B108">
            <v>0.59296905002540268</v>
          </cell>
        </row>
        <row r="109">
          <cell r="A109" t="str">
            <v>SSE Airtricity</v>
          </cell>
          <cell r="B109">
            <v>0.17064424990181604</v>
          </cell>
        </row>
        <row r="110">
          <cell r="A110" t="str">
            <v>Budget Energy</v>
          </cell>
          <cell r="B110">
            <v>0.10565789774291144</v>
          </cell>
        </row>
        <row r="111">
          <cell r="A111" t="str">
            <v>Electric Ireland</v>
          </cell>
          <cell r="B111">
            <v>7.6397448631571385E-2</v>
          </cell>
        </row>
        <row r="112">
          <cell r="A112" t="str">
            <v>Click Energy</v>
          </cell>
          <cell r="B112">
            <v>4.1342786552987239E-2</v>
          </cell>
        </row>
        <row r="113">
          <cell r="A113" t="str">
            <v>Go Power</v>
          </cell>
          <cell r="B113">
            <v>1.2416326059924303E-2</v>
          </cell>
        </row>
        <row r="114">
          <cell r="A114" t="str">
            <v>3T Power</v>
          </cell>
          <cell r="B114">
            <v>5.0043897201131862E-4</v>
          </cell>
        </row>
        <row r="115">
          <cell r="A115" t="str">
            <v>Flogas ES</v>
          </cell>
          <cell r="B115">
            <v>7.1802113375537014E-5</v>
          </cell>
        </row>
        <row r="122">
          <cell r="A122" t="str">
            <v>Table 1: Total Electricity Market Share by Connections</v>
          </cell>
        </row>
        <row r="123">
          <cell r="A123" t="str">
            <v>Market Segment</v>
          </cell>
          <cell r="B123" t="str">
            <v>Power NI</v>
          </cell>
          <cell r="C123" t="str">
            <v>SSE Airtricity</v>
          </cell>
          <cell r="D123" t="str">
            <v>Budget Energy</v>
          </cell>
          <cell r="E123" t="str">
            <v>Electric Ireland</v>
          </cell>
          <cell r="F123" t="str">
            <v>Click Energy</v>
          </cell>
          <cell r="G123" t="str">
            <v>Go Power</v>
          </cell>
          <cell r="H123" t="str">
            <v>3T Power</v>
          </cell>
          <cell r="I123" t="str">
            <v>Flogas ES</v>
          </cell>
          <cell r="J123" t="str">
            <v>Total Customers</v>
          </cell>
        </row>
        <row r="124">
          <cell r="A124" t="str">
            <v>Domestic credit</v>
          </cell>
          <cell r="B124">
            <v>308377</v>
          </cell>
          <cell r="C124">
            <v>95913</v>
          </cell>
          <cell r="D124">
            <v>11889</v>
          </cell>
          <cell r="E124">
            <v>31494</v>
          </cell>
          <cell r="F124">
            <v>11006</v>
          </cell>
          <cell r="G124">
            <v>928</v>
          </cell>
          <cell r="H124">
            <v>0</v>
          </cell>
          <cell r="I124">
            <v>0</v>
          </cell>
          <cell r="J124">
            <v>459607</v>
          </cell>
        </row>
        <row r="125">
          <cell r="A125" t="str">
            <v>Domestic prepayment</v>
          </cell>
          <cell r="B125">
            <v>199822</v>
          </cell>
          <cell r="C125">
            <v>45592</v>
          </cell>
          <cell r="D125">
            <v>84592</v>
          </cell>
          <cell r="E125">
            <v>28245</v>
          </cell>
          <cell r="F125">
            <v>25524</v>
          </cell>
          <cell r="G125">
            <v>0</v>
          </cell>
          <cell r="H125">
            <v>0</v>
          </cell>
          <cell r="I125">
            <v>0</v>
          </cell>
          <cell r="J125">
            <v>383775</v>
          </cell>
        </row>
        <row r="126">
          <cell r="A126" t="str">
            <v>I&amp;C &lt; 20 MWh</v>
          </cell>
          <cell r="B126">
            <v>28928</v>
          </cell>
          <cell r="C126">
            <v>10496</v>
          </cell>
          <cell r="D126">
            <v>455</v>
          </cell>
          <cell r="E126">
            <v>5924</v>
          </cell>
          <cell r="F126">
            <v>856</v>
          </cell>
          <cell r="G126">
            <v>6733</v>
          </cell>
          <cell r="H126">
            <v>203</v>
          </cell>
          <cell r="I126">
            <v>19</v>
          </cell>
          <cell r="J126">
            <v>53614</v>
          </cell>
        </row>
        <row r="127">
          <cell r="A127" t="str">
            <v>I&amp;C 20 – 49 MWh</v>
          </cell>
          <cell r="B127">
            <v>4551</v>
          </cell>
          <cell r="C127">
            <v>2963</v>
          </cell>
          <cell r="D127">
            <v>131</v>
          </cell>
          <cell r="E127">
            <v>2024</v>
          </cell>
          <cell r="F127">
            <v>289</v>
          </cell>
          <cell r="G127">
            <v>1957</v>
          </cell>
          <cell r="H127">
            <v>91</v>
          </cell>
          <cell r="I127">
            <v>3</v>
          </cell>
          <cell r="J127">
            <v>12009</v>
          </cell>
        </row>
        <row r="128">
          <cell r="A128" t="str">
            <v>I&amp;C 50 – 499 MWh</v>
          </cell>
          <cell r="B128">
            <v>3055</v>
          </cell>
          <cell r="C128">
            <v>1748</v>
          </cell>
          <cell r="D128">
            <v>53</v>
          </cell>
          <cell r="E128">
            <v>2168</v>
          </cell>
          <cell r="F128">
            <v>306</v>
          </cell>
          <cell r="G128">
            <v>1645</v>
          </cell>
          <cell r="H128">
            <v>155</v>
          </cell>
          <cell r="I128">
            <v>19</v>
          </cell>
          <cell r="J128">
            <v>9149</v>
          </cell>
        </row>
        <row r="129">
          <cell r="A129" t="str">
            <v>I&amp;C 500 – 1,999 MWh</v>
          </cell>
          <cell r="B129">
            <v>253</v>
          </cell>
          <cell r="C129">
            <v>116</v>
          </cell>
          <cell r="D129">
            <v>0</v>
          </cell>
          <cell r="E129">
            <v>252</v>
          </cell>
          <cell r="F129">
            <v>15</v>
          </cell>
          <cell r="G129">
            <v>121</v>
          </cell>
          <cell r="H129">
            <v>10</v>
          </cell>
          <cell r="I129">
            <v>17</v>
          </cell>
          <cell r="J129">
            <v>784</v>
          </cell>
        </row>
        <row r="130">
          <cell r="A130" t="str">
            <v>I&amp;C 2,000 – 19,999 MWh</v>
          </cell>
          <cell r="B130">
            <v>67</v>
          </cell>
          <cell r="C130">
            <v>22</v>
          </cell>
          <cell r="D130">
            <v>0</v>
          </cell>
          <cell r="E130">
            <v>107</v>
          </cell>
          <cell r="F130">
            <v>6</v>
          </cell>
          <cell r="G130">
            <v>27</v>
          </cell>
          <cell r="H130">
            <v>1</v>
          </cell>
          <cell r="I130">
            <v>8</v>
          </cell>
          <cell r="J130">
            <v>238</v>
          </cell>
        </row>
        <row r="131">
          <cell r="A131" t="str">
            <v>I&amp;C ≥ 20,000 MWh</v>
          </cell>
          <cell r="B131">
            <v>0</v>
          </cell>
          <cell r="C131">
            <v>5</v>
          </cell>
          <cell r="D131">
            <v>0</v>
          </cell>
          <cell r="E131">
            <v>10</v>
          </cell>
          <cell r="F131">
            <v>0</v>
          </cell>
          <cell r="G131">
            <v>2</v>
          </cell>
          <cell r="H131">
            <v>0</v>
          </cell>
          <cell r="I131">
            <v>0</v>
          </cell>
          <cell r="J131">
            <v>17</v>
          </cell>
        </row>
        <row r="132">
          <cell r="A132" t="str">
            <v>Total</v>
          </cell>
          <cell r="B132">
            <v>545053</v>
          </cell>
          <cell r="C132">
            <v>156855</v>
          </cell>
          <cell r="D132">
            <v>97120</v>
          </cell>
          <cell r="E132">
            <v>70224</v>
          </cell>
          <cell r="F132">
            <v>38002</v>
          </cell>
          <cell r="G132">
            <v>11413</v>
          </cell>
          <cell r="H132">
            <v>460</v>
          </cell>
          <cell r="I132">
            <v>66</v>
          </cell>
          <cell r="J132">
            <v>919193</v>
          </cell>
        </row>
        <row r="137">
          <cell r="A137" t="str">
            <v>Figure 2: Electricity Market Share by Connections (overtime) – Total NI Market</v>
          </cell>
        </row>
        <row r="183">
          <cell r="B183" t="str">
            <v>Power NI</v>
          </cell>
          <cell r="C183" t="str">
            <v>SSE Airtricity</v>
          </cell>
          <cell r="D183" t="str">
            <v>Budget Energy</v>
          </cell>
          <cell r="E183" t="str">
            <v>Electric Ireland</v>
          </cell>
          <cell r="F183" t="str">
            <v>Click Energy</v>
          </cell>
          <cell r="G183" t="str">
            <v>Go Power</v>
          </cell>
          <cell r="H183" t="str">
            <v>3T Power</v>
          </cell>
          <cell r="I183" t="str">
            <v>Flogas ES</v>
          </cell>
        </row>
        <row r="184">
          <cell r="A184" t="str">
            <v>2022 - Q3</v>
          </cell>
          <cell r="B184">
            <v>0.56040001361337355</v>
          </cell>
          <cell r="C184">
            <v>0.20332122401794331</v>
          </cell>
          <cell r="D184">
            <v>8.4523680134025864E-2</v>
          </cell>
          <cell r="E184">
            <v>0.1127670389485206</v>
          </cell>
          <cell r="F184">
            <v>2.9036008471031511E-2</v>
          </cell>
          <cell r="G184">
            <v>9.5370464907687056E-3</v>
          </cell>
          <cell r="H184">
            <v>3.6558495239161725E-4</v>
          </cell>
          <cell r="I184">
            <v>4.9403371944813139E-5</v>
          </cell>
        </row>
        <row r="185">
          <cell r="A185" t="str">
            <v>2022 - Q4</v>
          </cell>
          <cell r="B185">
            <v>0.56016660239781257</v>
          </cell>
          <cell r="C185">
            <v>0.19385166164201079</v>
          </cell>
          <cell r="D185">
            <v>8.8826859706934019E-2</v>
          </cell>
          <cell r="E185">
            <v>0.11970439248404964</v>
          </cell>
          <cell r="F185">
            <v>2.7392773259482577E-2</v>
          </cell>
          <cell r="G185">
            <v>9.6184182850732672E-3</v>
          </cell>
          <cell r="H185">
            <v>3.7137173105237327E-4</v>
          </cell>
          <cell r="I185">
            <v>6.7920493584799836E-5</v>
          </cell>
        </row>
        <row r="186">
          <cell r="A186" t="str">
            <v>2023 - Q1</v>
          </cell>
          <cell r="B186">
            <v>0.56367928654530819</v>
          </cell>
          <cell r="C186">
            <v>0.20103199874034483</v>
          </cell>
          <cell r="D186">
            <v>9.2706027974841884E-2</v>
          </cell>
          <cell r="E186">
            <v>0.1043162871663882</v>
          </cell>
          <cell r="F186">
            <v>2.8085280404489273E-2</v>
          </cell>
          <cell r="G186">
            <v>9.7371781974684435E-3</v>
          </cell>
          <cell r="H186">
            <v>3.7067977641120741E-4</v>
          </cell>
          <cell r="I186">
            <v>7.3261194747937749E-5</v>
          </cell>
        </row>
        <row r="187">
          <cell r="A187" t="str">
            <v>2023 - Q2</v>
          </cell>
          <cell r="B187">
            <v>0.5710821748960927</v>
          </cell>
          <cell r="C187">
            <v>0.19573977494674991</v>
          </cell>
          <cell r="D187">
            <v>9.9303354618810194E-2</v>
          </cell>
          <cell r="E187">
            <v>9.4518216386942244E-2</v>
          </cell>
          <cell r="F187">
            <v>2.7386537199727935E-2</v>
          </cell>
          <cell r="G187">
            <v>1.1579095616516424E-2</v>
          </cell>
          <cell r="H187">
            <v>3.176991160103978E-4</v>
          </cell>
          <cell r="I187">
            <v>7.3147219150160322E-5</v>
          </cell>
        </row>
        <row r="188">
          <cell r="A188" t="str">
            <v>2023 - Q3</v>
          </cell>
          <cell r="B188">
            <v>0.58085024276766029</v>
          </cell>
          <cell r="C188">
            <v>0.18108265437603152</v>
          </cell>
          <cell r="D188">
            <v>0.10417425202052025</v>
          </cell>
          <cell r="E188">
            <v>8.6404356954579445E-2</v>
          </cell>
          <cell r="F188">
            <v>3.5136449160505727E-2</v>
          </cell>
          <cell r="G188">
            <v>1.1918180648790305E-2</v>
          </cell>
          <cell r="H188">
            <v>3.608266527713885E-4</v>
          </cell>
          <cell r="I188">
            <v>7.3037419141036344E-5</v>
          </cell>
        </row>
        <row r="189">
          <cell r="A189" t="str">
            <v>2023 - Q4</v>
          </cell>
          <cell r="B189">
            <v>0.59296905002540268</v>
          </cell>
          <cell r="C189">
            <v>0.17064424990181604</v>
          </cell>
          <cell r="D189">
            <v>0.10565789774291144</v>
          </cell>
          <cell r="E189">
            <v>7.6397448631571385E-2</v>
          </cell>
          <cell r="F189">
            <v>4.1342786552987239E-2</v>
          </cell>
          <cell r="G189">
            <v>1.2416326059924303E-2</v>
          </cell>
          <cell r="H189">
            <v>5.0043897201131862E-4</v>
          </cell>
          <cell r="I189">
            <v>7.1802113375537014E-5</v>
          </cell>
        </row>
        <row r="209">
          <cell r="A209" t="str">
            <v>Figure 3: Electricity market share by consumption – Total NI Market</v>
          </cell>
        </row>
        <row r="210">
          <cell r="B210" t="str">
            <v>Market share</v>
          </cell>
        </row>
        <row r="211">
          <cell r="A211" t="str">
            <v>Power NI</v>
          </cell>
          <cell r="B211">
            <v>0.38014037051898314</v>
          </cell>
        </row>
        <row r="212">
          <cell r="A212" t="str">
            <v>Electric Ireland</v>
          </cell>
          <cell r="B212">
            <v>0.25604993780011637</v>
          </cell>
        </row>
        <row r="213">
          <cell r="A213" t="str">
            <v>SSE Airtricity</v>
          </cell>
          <cell r="B213">
            <v>0.1982759004520025</v>
          </cell>
        </row>
        <row r="214">
          <cell r="A214" t="str">
            <v>Go Power</v>
          </cell>
          <cell r="B214">
            <v>9.056397396804744E-2</v>
          </cell>
        </row>
        <row r="215">
          <cell r="A215" t="str">
            <v>Budget Energy</v>
          </cell>
          <cell r="B215">
            <v>3.9695829574348862E-2</v>
          </cell>
        </row>
        <row r="216">
          <cell r="A216" t="str">
            <v>Click Energy</v>
          </cell>
          <cell r="B216">
            <v>2.2853234710840539E-2</v>
          </cell>
        </row>
        <row r="217">
          <cell r="A217" t="str">
            <v>Flogas ES</v>
          </cell>
          <cell r="B217">
            <v>6.5157568810480819E-3</v>
          </cell>
        </row>
        <row r="218">
          <cell r="A218" t="str">
            <v>3T Power</v>
          </cell>
          <cell r="B218">
            <v>5.9049960946130284E-3</v>
          </cell>
        </row>
        <row r="237">
          <cell r="A237" t="str">
            <v>Table 2: Total Electricity Market Share by Consumption (GWh)</v>
          </cell>
        </row>
        <row r="238">
          <cell r="A238" t="str">
            <v>Market Segment</v>
          </cell>
          <cell r="B238" t="str">
            <v>Power NI</v>
          </cell>
          <cell r="C238" t="str">
            <v>Electric Ireland</v>
          </cell>
          <cell r="D238" t="str">
            <v>SSE Airtricity</v>
          </cell>
          <cell r="E238" t="str">
            <v>Go Power</v>
          </cell>
          <cell r="F238" t="str">
            <v>Budget Energy</v>
          </cell>
          <cell r="G238" t="str">
            <v>Click Energy</v>
          </cell>
          <cell r="H238" t="str">
            <v>Flogas ES</v>
          </cell>
          <cell r="I238" t="str">
            <v>3T Power</v>
          </cell>
          <cell r="J238" t="str">
            <v>Total Consumption</v>
          </cell>
        </row>
        <row r="239">
          <cell r="A239" t="str">
            <v>Domestic credit</v>
          </cell>
          <cell r="B239">
            <v>972.48587713999996</v>
          </cell>
          <cell r="C239">
            <v>129.21594372000001</v>
          </cell>
          <cell r="D239">
            <v>374.56774414</v>
          </cell>
          <cell r="E239">
            <v>5.97516918</v>
          </cell>
          <cell r="F239">
            <v>36.917038130000002</v>
          </cell>
          <cell r="G239">
            <v>26.785408279999999</v>
          </cell>
          <cell r="H239">
            <v>0</v>
          </cell>
          <cell r="I239">
            <v>0</v>
          </cell>
          <cell r="J239">
            <v>1545.94718059</v>
          </cell>
        </row>
        <row r="240">
          <cell r="A240" t="str">
            <v>Domestic prepayment</v>
          </cell>
          <cell r="B240">
            <v>604.74808489999998</v>
          </cell>
          <cell r="C240">
            <v>119.26971687999999</v>
          </cell>
          <cell r="D240">
            <v>162.99894740999997</v>
          </cell>
          <cell r="E240">
            <v>0</v>
          </cell>
          <cell r="F240">
            <v>240.82093459000004</v>
          </cell>
          <cell r="G240">
            <v>69.317682550000001</v>
          </cell>
          <cell r="H240">
            <v>0</v>
          </cell>
          <cell r="I240">
            <v>0</v>
          </cell>
          <cell r="J240">
            <v>1197.1553663299999</v>
          </cell>
        </row>
        <row r="241">
          <cell r="A241" t="str">
            <v>I&amp;C &lt; 20 MWh</v>
          </cell>
          <cell r="B241">
            <v>157.94653074728825</v>
          </cell>
          <cell r="C241">
            <v>42.90961144324001</v>
          </cell>
          <cell r="D241">
            <v>70.915986874474413</v>
          </cell>
          <cell r="E241">
            <v>39.208406780473396</v>
          </cell>
          <cell r="F241">
            <v>2.9517425637678811</v>
          </cell>
          <cell r="G241">
            <v>4.5078144257680286</v>
          </cell>
          <cell r="H241">
            <v>0.12083179025862607</v>
          </cell>
          <cell r="I241">
            <v>0.88696796527132848</v>
          </cell>
          <cell r="J241">
            <v>319.44789259054193</v>
          </cell>
        </row>
        <row r="242">
          <cell r="A242" t="str">
            <v>I&amp;C 20 – 49 MWh</v>
          </cell>
          <cell r="B242">
            <v>146.76897755171021</v>
          </cell>
          <cell r="C242">
            <v>76.471622956091011</v>
          </cell>
          <cell r="D242">
            <v>95.708662580368724</v>
          </cell>
          <cell r="E242">
            <v>53.489982966642366</v>
          </cell>
          <cell r="F242">
            <v>4.5456651730108826</v>
          </cell>
          <cell r="G242">
            <v>6.1242778447975255</v>
          </cell>
          <cell r="H242">
            <v>0.12699027753069247</v>
          </cell>
          <cell r="I242">
            <v>1.2440616566600793</v>
          </cell>
          <cell r="J242">
            <v>384.48024100681141</v>
          </cell>
        </row>
        <row r="243">
          <cell r="A243" t="str">
            <v>I&amp;C 50 – 499 MWh</v>
          </cell>
          <cell r="B243">
            <v>375.65079232598191</v>
          </cell>
          <cell r="C243">
            <v>361.56506623340204</v>
          </cell>
          <cell r="D243">
            <v>238.68657312359454</v>
          </cell>
          <cell r="E243">
            <v>180.48090533317628</v>
          </cell>
          <cell r="F243">
            <v>4.4272685882212208</v>
          </cell>
          <cell r="G243">
            <v>21.781606474863061</v>
          </cell>
          <cell r="H243">
            <v>4.2719328889055106</v>
          </cell>
          <cell r="I243">
            <v>20.198224856547313</v>
          </cell>
          <cell r="J243">
            <v>1207.0623698246918</v>
          </cell>
        </row>
        <row r="244">
          <cell r="A244" t="str">
            <v>I&amp;C 500 – 1,999 MWh</v>
          </cell>
          <cell r="B244">
            <v>225.79668227535959</v>
          </cell>
          <cell r="C244">
            <v>236.1220978960975</v>
          </cell>
          <cell r="D244">
            <v>142.52374216191731</v>
          </cell>
          <cell r="E244">
            <v>111.28393165371969</v>
          </cell>
          <cell r="F244">
            <v>0</v>
          </cell>
          <cell r="G244">
            <v>11.346043420442825</v>
          </cell>
          <cell r="H244">
            <v>17.191733952987359</v>
          </cell>
          <cell r="I244">
            <v>10.151454948332871</v>
          </cell>
          <cell r="J244">
            <v>754.41568630885718</v>
          </cell>
        </row>
        <row r="245">
          <cell r="A245" t="str">
            <v>I&amp;C 2,000 – 19,999 MWh</v>
          </cell>
          <cell r="B245">
            <v>288.54992310338832</v>
          </cell>
          <cell r="C245">
            <v>592.50899801233015</v>
          </cell>
          <cell r="D245">
            <v>177.33841280061634</v>
          </cell>
          <cell r="E245">
            <v>117.07558846630954</v>
          </cell>
          <cell r="F245">
            <v>0</v>
          </cell>
          <cell r="G245">
            <v>26.898476103128552</v>
          </cell>
          <cell r="H245">
            <v>25.834346986317811</v>
          </cell>
          <cell r="I245">
            <v>10.608371459188408</v>
          </cell>
          <cell r="J245">
            <v>1238.8141169312792</v>
          </cell>
        </row>
        <row r="246">
          <cell r="A246" t="str">
            <v>I&amp;C ≥ 20,000 MWh</v>
          </cell>
          <cell r="B246">
            <v>1.9582981712717324</v>
          </cell>
          <cell r="C246">
            <v>310.34740477083932</v>
          </cell>
          <cell r="D246">
            <v>184.09006854702864</v>
          </cell>
          <cell r="E246">
            <v>153.33630868367871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649.73208017281843</v>
          </cell>
        </row>
        <row r="247">
          <cell r="A247" t="str">
            <v>Total</v>
          </cell>
          <cell r="B247">
            <v>2773.9051662149996</v>
          </cell>
          <cell r="C247">
            <v>1868.4104619120001</v>
          </cell>
          <cell r="D247">
            <v>1446.830137638</v>
          </cell>
          <cell r="E247">
            <v>660.85029306399997</v>
          </cell>
          <cell r="F247">
            <v>289.66264904500002</v>
          </cell>
          <cell r="G247">
            <v>166.76130909899999</v>
          </cell>
          <cell r="H247">
            <v>47.545835896</v>
          </cell>
          <cell r="I247">
            <v>43.089080886000005</v>
          </cell>
          <cell r="J247">
            <v>7297.0549337550001</v>
          </cell>
        </row>
        <row r="250">
          <cell r="A250" t="str">
            <v>Figure 4: Electricity Market Share by Consumption (overtime) – Total NI Market</v>
          </cell>
        </row>
        <row r="251">
          <cell r="B251" t="str">
            <v>Power NI</v>
          </cell>
          <cell r="C251" t="str">
            <v>Electric Ireland</v>
          </cell>
          <cell r="D251" t="str">
            <v>SSE Airtricity</v>
          </cell>
          <cell r="E251" t="str">
            <v>Go Power</v>
          </cell>
          <cell r="F251" t="str">
            <v>Budget Energy</v>
          </cell>
          <cell r="G251" t="str">
            <v>Click Energy</v>
          </cell>
          <cell r="H251" t="str">
            <v>Flogas ES</v>
          </cell>
          <cell r="I251" t="str">
            <v>3T Power</v>
          </cell>
          <cell r="J251" t="str">
            <v>Total</v>
          </cell>
        </row>
        <row r="252">
          <cell r="A252" t="str">
            <v>2022 - Q3</v>
          </cell>
          <cell r="B252">
            <v>605.29701899999998</v>
          </cell>
          <cell r="C252">
            <v>476.12754899999993</v>
          </cell>
          <cell r="D252">
            <v>357.55453099999994</v>
          </cell>
          <cell r="E252">
            <v>137.64318600000001</v>
          </cell>
          <cell r="F252">
            <v>53.440764999999999</v>
          </cell>
          <cell r="G252">
            <v>30.734115999999997</v>
          </cell>
          <cell r="H252">
            <v>7.5347470000000003</v>
          </cell>
          <cell r="I252">
            <v>14.337088999999999</v>
          </cell>
          <cell r="J252">
            <v>1682.6690020000001</v>
          </cell>
        </row>
        <row r="253">
          <cell r="A253" t="str">
            <v>2022 - Q4</v>
          </cell>
          <cell r="B253">
            <v>774.30069000000003</v>
          </cell>
          <cell r="C253">
            <v>529.34966400000008</v>
          </cell>
          <cell r="D253">
            <v>413.733047</v>
          </cell>
          <cell r="E253">
            <v>142.57811800000002</v>
          </cell>
          <cell r="F253">
            <v>72.209066000000007</v>
          </cell>
          <cell r="G253">
            <v>38.582735000000007</v>
          </cell>
          <cell r="H253">
            <v>10.299371000000001</v>
          </cell>
          <cell r="I253">
            <v>16.938185000000001</v>
          </cell>
          <cell r="J253">
            <v>1997.9908759999998</v>
          </cell>
        </row>
        <row r="254">
          <cell r="A254" t="str">
            <v>2023 - Q1</v>
          </cell>
          <cell r="B254">
            <v>788.09455899999989</v>
          </cell>
          <cell r="C254">
            <v>526.25680699999998</v>
          </cell>
          <cell r="D254">
            <v>412.75132799999994</v>
          </cell>
          <cell r="E254">
            <v>151.03702200000001</v>
          </cell>
          <cell r="F254">
            <v>77.281137999999999</v>
          </cell>
          <cell r="G254">
            <v>43.410153999999999</v>
          </cell>
          <cell r="H254">
            <v>10.944533</v>
          </cell>
          <cell r="I254">
            <v>17.218021999999998</v>
          </cell>
          <cell r="J254">
            <v>2026.9935629999998</v>
          </cell>
        </row>
        <row r="255">
          <cell r="A255" t="str">
            <v>2023 - Q2</v>
          </cell>
          <cell r="B255">
            <v>619.66357996199997</v>
          </cell>
          <cell r="C255">
            <v>459.69775200100003</v>
          </cell>
          <cell r="D255">
            <v>356.15065881300001</v>
          </cell>
          <cell r="E255">
            <v>160.286019141</v>
          </cell>
          <cell r="F255">
            <v>64.434094518999999</v>
          </cell>
          <cell r="G255">
            <v>32.744240195999993</v>
          </cell>
          <cell r="H255">
            <v>11.438850766</v>
          </cell>
          <cell r="I255">
            <v>7.6671619229999992</v>
          </cell>
          <cell r="J255">
            <v>1712.082357321</v>
          </cell>
        </row>
        <row r="256">
          <cell r="A256" t="str">
            <v>2023 - Q3</v>
          </cell>
          <cell r="B256">
            <v>574.53097857199998</v>
          </cell>
          <cell r="C256">
            <v>426.37568219599996</v>
          </cell>
          <cell r="D256">
            <v>336.38107966799998</v>
          </cell>
          <cell r="E256">
            <v>164.36216422200002</v>
          </cell>
          <cell r="F256">
            <v>62.074708467000001</v>
          </cell>
          <cell r="G256">
            <v>35.363365363</v>
          </cell>
          <cell r="H256">
            <v>12.415511103000002</v>
          </cell>
          <cell r="I256">
            <v>8.0373267930000001</v>
          </cell>
          <cell r="J256">
            <v>1619.5408163839998</v>
          </cell>
        </row>
        <row r="257">
          <cell r="A257" t="str">
            <v>2023 - Q4</v>
          </cell>
          <cell r="B257">
            <v>791.61604868099994</v>
          </cell>
          <cell r="C257">
            <v>456.08022071500005</v>
          </cell>
          <cell r="D257">
            <v>341.54707115699995</v>
          </cell>
          <cell r="E257">
            <v>185.16508770099998</v>
          </cell>
          <cell r="F257">
            <v>85.872708058999976</v>
          </cell>
          <cell r="G257">
            <v>55.243549540000004</v>
          </cell>
          <cell r="H257">
            <v>12.746941027000002</v>
          </cell>
          <cell r="I257">
            <v>10.16657017</v>
          </cell>
          <cell r="J257">
            <v>1938.4381970499999</v>
          </cell>
        </row>
        <row r="288">
          <cell r="B288" t="str">
            <v>Domestic credit</v>
          </cell>
          <cell r="C288" t="str">
            <v>Domestic prepayment</v>
          </cell>
        </row>
        <row r="289">
          <cell r="A289" t="str">
            <v>Power NI</v>
          </cell>
          <cell r="B289">
            <v>0.67095801412946277</v>
          </cell>
          <cell r="C289">
            <v>0.52067487460100315</v>
          </cell>
        </row>
        <row r="290">
          <cell r="A290" t="str">
            <v>SSE Airtricity</v>
          </cell>
          <cell r="B290">
            <v>0.2086848111538771</v>
          </cell>
          <cell r="C290">
            <v>0.11879877532408312</v>
          </cell>
        </row>
        <row r="291">
          <cell r="A291" t="str">
            <v>Budget Energy</v>
          </cell>
          <cell r="B291">
            <v>2.5867752231798036E-2</v>
          </cell>
          <cell r="C291">
            <v>0.22042081949058692</v>
          </cell>
        </row>
        <row r="292">
          <cell r="A292" t="str">
            <v>Electric Ireland</v>
          </cell>
          <cell r="B292">
            <v>6.8523760517137461E-2</v>
          </cell>
          <cell r="C292">
            <v>7.3597811217510259E-2</v>
          </cell>
        </row>
        <row r="293">
          <cell r="A293" t="str">
            <v>Click Energy</v>
          </cell>
          <cell r="B293">
            <v>2.3946545635727914E-2</v>
          </cell>
          <cell r="C293">
            <v>6.6507719366816501E-2</v>
          </cell>
        </row>
        <row r="294">
          <cell r="A294" t="str">
            <v>Go Power</v>
          </cell>
          <cell r="B294">
            <v>2.0191163319966841E-3</v>
          </cell>
          <cell r="C294">
            <v>0</v>
          </cell>
        </row>
        <row r="297">
          <cell r="A297" t="str">
            <v>Power NI</v>
          </cell>
          <cell r="B297">
            <v>0.6025727369092535</v>
          </cell>
        </row>
        <row r="298">
          <cell r="A298" t="str">
            <v>SSE Airtricity</v>
          </cell>
          <cell r="B298">
            <v>0.16778280779053856</v>
          </cell>
        </row>
        <row r="299">
          <cell r="A299" t="str">
            <v>Budget Energy</v>
          </cell>
          <cell r="B299">
            <v>0.11439774621701672</v>
          </cell>
        </row>
        <row r="300">
          <cell r="A300" t="str">
            <v>Electric Ireland</v>
          </cell>
          <cell r="B300">
            <v>7.0832671316200732E-2</v>
          </cell>
        </row>
        <row r="301">
          <cell r="A301" t="str">
            <v>Click Energy</v>
          </cell>
          <cell r="B301">
            <v>4.3313706007479413E-2</v>
          </cell>
        </row>
        <row r="302">
          <cell r="A302" t="str">
            <v>Go Power</v>
          </cell>
          <cell r="B302">
            <v>1.1003317595111113E-3</v>
          </cell>
        </row>
        <row r="304">
          <cell r="A304" t="str">
            <v>Figure 5: Electricity Domestic Market Share (by Connections) by Market Segment</v>
          </cell>
        </row>
        <row r="322">
          <cell r="A322" t="str">
            <v>Figure 6: Electricity Domestic Market Share by Connections</v>
          </cell>
        </row>
        <row r="343">
          <cell r="A343" t="str">
            <v>Table 3: Electricity Domestic Connections by Market Segment</v>
          </cell>
        </row>
        <row r="344">
          <cell r="A344" t="str">
            <v>Market Segment</v>
          </cell>
          <cell r="B344" t="str">
            <v>Power NI</v>
          </cell>
          <cell r="D344" t="str">
            <v>SSE Airtricity</v>
          </cell>
          <cell r="F344" t="str">
            <v>Budget Energy</v>
          </cell>
          <cell r="H344" t="str">
            <v>Electric Ireland</v>
          </cell>
          <cell r="J344" t="str">
            <v>Click Energy</v>
          </cell>
          <cell r="L344" t="str">
            <v>Go Power</v>
          </cell>
          <cell r="N344" t="str">
            <v>Total Customers</v>
          </cell>
        </row>
        <row r="345">
          <cell r="B345" t="str">
            <v>Number</v>
          </cell>
          <cell r="C345" t="str">
            <v>%</v>
          </cell>
          <cell r="D345" t="str">
            <v>Number</v>
          </cell>
          <cell r="E345" t="str">
            <v>%</v>
          </cell>
          <cell r="F345" t="str">
            <v>Number</v>
          </cell>
          <cell r="G345" t="str">
            <v>%</v>
          </cell>
          <cell r="H345" t="str">
            <v>Number</v>
          </cell>
          <cell r="I345" t="str">
            <v>%</v>
          </cell>
          <cell r="J345" t="str">
            <v>Number</v>
          </cell>
          <cell r="K345" t="str">
            <v>%</v>
          </cell>
          <cell r="L345" t="str">
            <v>Number</v>
          </cell>
          <cell r="M345" t="str">
            <v>%</v>
          </cell>
          <cell r="N345" t="str">
            <v>Number</v>
          </cell>
          <cell r="O345" t="str">
            <v>%</v>
          </cell>
        </row>
        <row r="346">
          <cell r="A346" t="str">
            <v>Domestic prepayment</v>
          </cell>
          <cell r="B346">
            <v>199822</v>
          </cell>
          <cell r="C346">
            <v>0.39319636599048796</v>
          </cell>
          <cell r="D346">
            <v>45592</v>
          </cell>
          <cell r="E346">
            <v>0.32219356206494471</v>
          </cell>
          <cell r="F346">
            <v>84592</v>
          </cell>
          <cell r="G346">
            <v>0.87677366528124712</v>
          </cell>
          <cell r="H346">
            <v>28245</v>
          </cell>
          <cell r="I346">
            <v>0.47280670918495454</v>
          </cell>
          <cell r="J346">
            <v>25524</v>
          </cell>
          <cell r="K346">
            <v>0.69871338625787027</v>
          </cell>
          <cell r="L346">
            <v>0</v>
          </cell>
          <cell r="M346">
            <v>0</v>
          </cell>
          <cell r="N346">
            <v>383775</v>
          </cell>
          <cell r="O346">
            <v>0.4550429105672163</v>
          </cell>
        </row>
        <row r="347">
          <cell r="A347" t="str">
            <v>Domestic credit</v>
          </cell>
          <cell r="B347">
            <v>308377</v>
          </cell>
          <cell r="C347">
            <v>0.60680363400951198</v>
          </cell>
          <cell r="D347">
            <v>95913</v>
          </cell>
          <cell r="E347">
            <v>0.67780643793505535</v>
          </cell>
          <cell r="F347">
            <v>11889</v>
          </cell>
          <cell r="G347">
            <v>0.12322633471875291</v>
          </cell>
          <cell r="H347">
            <v>31494</v>
          </cell>
          <cell r="I347">
            <v>0.5271932908150454</v>
          </cell>
          <cell r="J347">
            <v>11006</v>
          </cell>
          <cell r="K347">
            <v>0.30128661374212978</v>
          </cell>
          <cell r="L347">
            <v>928</v>
          </cell>
          <cell r="M347">
            <v>1</v>
          </cell>
          <cell r="N347">
            <v>459607</v>
          </cell>
          <cell r="O347">
            <v>0.54495708943278376</v>
          </cell>
        </row>
        <row r="348">
          <cell r="A348" t="str">
            <v>Total</v>
          </cell>
          <cell r="B348">
            <v>508199</v>
          </cell>
          <cell r="D348">
            <v>141505</v>
          </cell>
          <cell r="F348">
            <v>96481</v>
          </cell>
          <cell r="H348">
            <v>59739</v>
          </cell>
          <cell r="J348">
            <v>36530</v>
          </cell>
          <cell r="L348">
            <v>928</v>
          </cell>
          <cell r="N348">
            <v>843382</v>
          </cell>
        </row>
        <row r="353">
          <cell r="B353" t="str">
            <v>Total</v>
          </cell>
          <cell r="E353" t="str">
            <v>I&amp;C &lt; 20 MWh</v>
          </cell>
          <cell r="F353" t="str">
            <v>I&amp;C 20 – 49 MWh</v>
          </cell>
          <cell r="G353" t="str">
            <v>I&amp;C 50 – 499 MWh</v>
          </cell>
          <cell r="H353" t="str">
            <v>I&amp;C 500 – 1,999 MWh</v>
          </cell>
          <cell r="I353" t="str">
            <v>I&amp;C 2,000 – 19,999 MWh</v>
          </cell>
          <cell r="J353" t="str">
            <v>I&amp;C ≥ 20,000 MWh</v>
          </cell>
        </row>
        <row r="354">
          <cell r="A354" t="str">
            <v>Power NI</v>
          </cell>
          <cell r="B354">
            <v>0.26277639784606693</v>
          </cell>
          <cell r="D354" t="str">
            <v>Power NI</v>
          </cell>
          <cell r="E354">
            <v>0.49443597660460709</v>
          </cell>
          <cell r="F354">
            <v>0.38173347261585294</v>
          </cell>
          <cell r="G354">
            <v>0.31121075572966433</v>
          </cell>
          <cell r="H354">
            <v>0.29930008929177887</v>
          </cell>
          <cell r="I354">
            <v>0.23292430975695369</v>
          </cell>
          <cell r="J354">
            <v>3.0140087445749272E-3</v>
          </cell>
        </row>
        <row r="355">
          <cell r="A355" t="str">
            <v>SSE Airtricity</v>
          </cell>
          <cell r="B355">
            <v>0.19966468000776325</v>
          </cell>
          <cell r="D355" t="str">
            <v>SSE Airtricity</v>
          </cell>
          <cell r="E355">
            <v>0.2219954756920943</v>
          </cell>
          <cell r="F355">
            <v>0.24892999008152708</v>
          </cell>
          <cell r="G355">
            <v>0.19774170671749156</v>
          </cell>
          <cell r="H355">
            <v>0.18891937793505553</v>
          </cell>
          <cell r="I355">
            <v>0.14315175325892243</v>
          </cell>
          <cell r="J355">
            <v>0.28333227520190107</v>
          </cell>
        </row>
        <row r="356">
          <cell r="A356" t="str">
            <v>Electric Ireland</v>
          </cell>
          <cell r="B356">
            <v>0.35571843175063345</v>
          </cell>
          <cell r="D356" t="str">
            <v>Electric Ireland</v>
          </cell>
          <cell r="E356">
            <v>0.13432429024736178</v>
          </cell>
          <cell r="F356">
            <v>0.19889610648349609</v>
          </cell>
          <cell r="G356">
            <v>0.29954132882620982</v>
          </cell>
          <cell r="H356">
            <v>0.31298672890986162</v>
          </cell>
          <cell r="I356">
            <v>0.47828725061679167</v>
          </cell>
          <cell r="J356">
            <v>0.47765442748077303</v>
          </cell>
        </row>
        <row r="357">
          <cell r="A357" t="str">
            <v>Go Power</v>
          </cell>
          <cell r="B357">
            <v>0.14380368265974311</v>
          </cell>
          <cell r="D357" t="str">
            <v>Go Power</v>
          </cell>
          <cell r="E357">
            <v>0.1227380354977939</v>
          </cell>
          <cell r="F357">
            <v>0.13912283977603607</v>
          </cell>
          <cell r="G357">
            <v>0.14952077858196219</v>
          </cell>
          <cell r="H357">
            <v>0.14751009777938279</v>
          </cell>
          <cell r="I357">
            <v>9.4506178825538911E-2</v>
          </cell>
          <cell r="J357">
            <v>0.2359992885727509</v>
          </cell>
        </row>
        <row r="358">
          <cell r="A358" t="str">
            <v>Budget Energy</v>
          </cell>
          <cell r="B358">
            <v>2.6185333776156676E-3</v>
          </cell>
          <cell r="D358" t="str">
            <v>Budget Energy</v>
          </cell>
          <cell r="E358">
            <v>9.2401378510620809E-3</v>
          </cell>
          <cell r="F358">
            <v>1.1822883696461143E-2</v>
          </cell>
          <cell r="G358">
            <v>3.6678043313240036E-3</v>
          </cell>
          <cell r="H358">
            <v>0</v>
          </cell>
          <cell r="I358">
            <v>0</v>
          </cell>
          <cell r="J358">
            <v>0</v>
          </cell>
        </row>
        <row r="359">
          <cell r="A359" t="str">
            <v>Click Energy</v>
          </cell>
          <cell r="B359">
            <v>1.5515800840005601E-2</v>
          </cell>
          <cell r="D359" t="str">
            <v>Click Energy</v>
          </cell>
          <cell r="E359">
            <v>1.4111266752183587E-2</v>
          </cell>
          <cell r="F359">
            <v>1.5928719324458149E-2</v>
          </cell>
          <cell r="G359">
            <v>1.8045137533387375E-2</v>
          </cell>
          <cell r="H359">
            <v>1.5039511540323095E-2</v>
          </cell>
          <cell r="I359">
            <v>2.1713084905554635E-2</v>
          </cell>
          <cell r="J359">
            <v>0</v>
          </cell>
        </row>
        <row r="360">
          <cell r="A360" t="str">
            <v>Flogas ES</v>
          </cell>
          <cell r="B360">
            <v>1.0440564998758011E-2</v>
          </cell>
          <cell r="D360" t="str">
            <v>Flogas ES</v>
          </cell>
          <cell r="E360">
            <v>3.7825195614454832E-4</v>
          </cell>
          <cell r="F360">
            <v>3.3029077696724267E-4</v>
          </cell>
          <cell r="G360">
            <v>3.539115289896698E-3</v>
          </cell>
          <cell r="H360">
            <v>2.2788144871564983E-2</v>
          </cell>
          <cell r="I360">
            <v>2.0854094761458809E-2</v>
          </cell>
          <cell r="J360">
            <v>0</v>
          </cell>
        </row>
        <row r="361">
          <cell r="A361" t="str">
            <v>3T Power</v>
          </cell>
          <cell r="B361">
            <v>9.4619085194140445E-3</v>
          </cell>
          <cell r="D361" t="str">
            <v>3T Power</v>
          </cell>
          <cell r="E361">
            <v>2.7765653987525765E-3</v>
          </cell>
          <cell r="F361">
            <v>3.2356972452013189E-3</v>
          </cell>
          <cell r="G361">
            <v>1.6733372990064142E-2</v>
          </cell>
          <cell r="H361">
            <v>1.3456049672033031E-2</v>
          </cell>
          <cell r="I361">
            <v>8.56332787477985E-3</v>
          </cell>
          <cell r="J361">
            <v>0</v>
          </cell>
        </row>
        <row r="363">
          <cell r="A363" t="str">
            <v>Figure 7: Electricity I&amp;C Market Share by Consumption</v>
          </cell>
        </row>
        <row r="380">
          <cell r="A380" t="str">
            <v>Figure 8: Electricity I&amp;C Market Share by Consumption  and Market Segment</v>
          </cell>
        </row>
        <row r="400">
          <cell r="A400" t="str">
            <v>Table 4: Electricity I&amp;C Consumption by Market Segment (GWh)</v>
          </cell>
        </row>
        <row r="401">
          <cell r="A401" t="str">
            <v>Market Segment</v>
          </cell>
          <cell r="B401" t="str">
            <v>Electric Ireland</v>
          </cell>
          <cell r="C401" t="str">
            <v>Power NI</v>
          </cell>
          <cell r="D401" t="str">
            <v>SSE Airtricity</v>
          </cell>
          <cell r="E401" t="str">
            <v>Go Power</v>
          </cell>
          <cell r="F401" t="str">
            <v>Click Energy</v>
          </cell>
          <cell r="G401" t="str">
            <v>Flogas ES</v>
          </cell>
          <cell r="H401" t="str">
            <v>3T Power</v>
          </cell>
          <cell r="I401" t="str">
            <v>Budget Energy</v>
          </cell>
          <cell r="J401" t="str">
            <v>Total Consumption</v>
          </cell>
        </row>
        <row r="402">
          <cell r="A402" t="str">
            <v>I&amp;C &lt; 20 MWh</v>
          </cell>
          <cell r="B402">
            <v>42.90961144324001</v>
          </cell>
          <cell r="C402">
            <v>157.94653074728825</v>
          </cell>
          <cell r="D402">
            <v>70.915986874474413</v>
          </cell>
          <cell r="E402">
            <v>39.208406780473396</v>
          </cell>
          <cell r="F402">
            <v>4.5078144257680286</v>
          </cell>
          <cell r="G402">
            <v>0.12083179025862607</v>
          </cell>
          <cell r="H402">
            <v>0.88696796527132848</v>
          </cell>
          <cell r="I402">
            <v>2.9517425637678811</v>
          </cell>
          <cell r="J402">
            <v>319.44789259054198</v>
          </cell>
        </row>
        <row r="403">
          <cell r="A403" t="str">
            <v>I&amp;C 20 – 49 MWh</v>
          </cell>
          <cell r="B403">
            <v>76.471622956091011</v>
          </cell>
          <cell r="C403">
            <v>146.76897755171021</v>
          </cell>
          <cell r="D403">
            <v>95.708662580368724</v>
          </cell>
          <cell r="E403">
            <v>53.489982966642366</v>
          </cell>
          <cell r="F403">
            <v>6.1242778447975246</v>
          </cell>
          <cell r="G403">
            <v>0.12699027753069247</v>
          </cell>
          <cell r="H403">
            <v>1.2440616566600791</v>
          </cell>
          <cell r="I403">
            <v>4.5456651730108826</v>
          </cell>
          <cell r="J403">
            <v>384.48024100681147</v>
          </cell>
        </row>
        <row r="404">
          <cell r="A404" t="str">
            <v>I&amp;C 50 – 499 MWh</v>
          </cell>
          <cell r="B404">
            <v>361.56506623340209</v>
          </cell>
          <cell r="C404">
            <v>375.65079232598191</v>
          </cell>
          <cell r="D404">
            <v>238.68657312359454</v>
          </cell>
          <cell r="E404">
            <v>180.48090533317631</v>
          </cell>
          <cell r="F404">
            <v>21.781606474863061</v>
          </cell>
          <cell r="G404">
            <v>4.2719328889055097</v>
          </cell>
          <cell r="H404">
            <v>20.198224856547313</v>
          </cell>
          <cell r="I404">
            <v>4.4272685882212208</v>
          </cell>
          <cell r="J404">
            <v>1207.0623698246918</v>
          </cell>
        </row>
        <row r="405">
          <cell r="A405" t="str">
            <v>I&amp;C 500 – 1,999 MWh</v>
          </cell>
          <cell r="B405">
            <v>236.1220978960975</v>
          </cell>
          <cell r="C405">
            <v>225.79668227535959</v>
          </cell>
          <cell r="D405">
            <v>142.52374216191728</v>
          </cell>
          <cell r="E405">
            <v>111.28393165371969</v>
          </cell>
          <cell r="F405">
            <v>11.346043420442825</v>
          </cell>
          <cell r="G405">
            <v>17.191733952987359</v>
          </cell>
          <cell r="H405">
            <v>10.151454948332871</v>
          </cell>
          <cell r="I405">
            <v>0</v>
          </cell>
          <cell r="J405">
            <v>754.41568630885718</v>
          </cell>
        </row>
        <row r="406">
          <cell r="A406" t="str">
            <v>I&amp;C 2,000 – 19,999 MWh</v>
          </cell>
          <cell r="B406">
            <v>592.50899801233015</v>
          </cell>
          <cell r="C406">
            <v>288.54992310338832</v>
          </cell>
          <cell r="D406">
            <v>177.33841280061634</v>
          </cell>
          <cell r="E406">
            <v>117.07558846630954</v>
          </cell>
          <cell r="F406">
            <v>26.898476103128552</v>
          </cell>
          <cell r="G406">
            <v>25.834346986317811</v>
          </cell>
          <cell r="H406">
            <v>10.608371459188408</v>
          </cell>
          <cell r="I406">
            <v>0</v>
          </cell>
          <cell r="J406">
            <v>1238.8141169312792</v>
          </cell>
        </row>
        <row r="407">
          <cell r="A407" t="str">
            <v>I&amp;C ≥ 20,000 MWh</v>
          </cell>
          <cell r="B407">
            <v>310.34740477083932</v>
          </cell>
          <cell r="C407">
            <v>1.9582981712717324</v>
          </cell>
          <cell r="D407">
            <v>184.09006854702864</v>
          </cell>
          <cell r="E407">
            <v>153.33630868367871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649.73208017281843</v>
          </cell>
        </row>
        <row r="408">
          <cell r="A408" t="str">
            <v>Total</v>
          </cell>
          <cell r="B408">
            <v>1619.9248013120002</v>
          </cell>
          <cell r="C408">
            <v>1196.671204175</v>
          </cell>
          <cell r="D408">
            <v>909.26344608799991</v>
          </cell>
          <cell r="E408">
            <v>654.875123884</v>
          </cell>
          <cell r="F408">
            <v>70.658218269000002</v>
          </cell>
          <cell r="G408">
            <v>47.545835896</v>
          </cell>
          <cell r="H408">
            <v>43.089080886000005</v>
          </cell>
          <cell r="I408">
            <v>11.924676324999984</v>
          </cell>
          <cell r="J408">
            <v>4553.9523868349997</v>
          </cell>
        </row>
        <row r="439">
          <cell r="B439" t="str">
            <v>2023 - Q1</v>
          </cell>
          <cell r="C439" t="str">
            <v>2023 - Q2</v>
          </cell>
          <cell r="D439" t="str">
            <v>2023 - Q3</v>
          </cell>
          <cell r="E439" t="str">
            <v>2023 - Q4</v>
          </cell>
        </row>
        <row r="440">
          <cell r="A440" t="str">
            <v>Domestic</v>
          </cell>
          <cell r="B440">
            <v>1555</v>
          </cell>
          <cell r="C440">
            <v>1297</v>
          </cell>
          <cell r="D440">
            <v>1376</v>
          </cell>
          <cell r="E440">
            <v>1715</v>
          </cell>
        </row>
        <row r="441">
          <cell r="A441" t="str">
            <v>I&amp;C</v>
          </cell>
          <cell r="B441">
            <v>268</v>
          </cell>
          <cell r="C441">
            <v>239</v>
          </cell>
          <cell r="D441">
            <v>245</v>
          </cell>
          <cell r="E441">
            <v>292</v>
          </cell>
        </row>
        <row r="442">
          <cell r="A442" t="str">
            <v>Total</v>
          </cell>
          <cell r="B442">
            <v>1823</v>
          </cell>
          <cell r="C442">
            <v>1536</v>
          </cell>
          <cell r="D442">
            <v>1621</v>
          </cell>
          <cell r="E442">
            <v>2007</v>
          </cell>
        </row>
        <row r="445">
          <cell r="A445" t="str">
            <v>Figure 9: New Domestic and I&amp;C Connections</v>
          </cell>
        </row>
        <row r="466">
          <cell r="A466" t="str">
            <v>Table 5: Number of New Domestic and I&amp;C Connections</v>
          </cell>
        </row>
        <row r="467">
          <cell r="A467" t="str">
            <v>Customer Type</v>
          </cell>
          <cell r="B467" t="str">
            <v>2023 - Q1</v>
          </cell>
          <cell r="C467" t="str">
            <v>2023 - Q2</v>
          </cell>
          <cell r="D467" t="str">
            <v>2023 - Q3</v>
          </cell>
          <cell r="E467" t="str">
            <v>2023 - Q4</v>
          </cell>
          <cell r="F467" t="str">
            <v>Total</v>
          </cell>
        </row>
        <row r="468">
          <cell r="A468" t="str">
            <v>Domestic</v>
          </cell>
          <cell r="B468">
            <v>1555</v>
          </cell>
          <cell r="C468">
            <v>1297</v>
          </cell>
          <cell r="D468">
            <v>1376</v>
          </cell>
          <cell r="E468">
            <v>1715</v>
          </cell>
          <cell r="F468">
            <v>5943</v>
          </cell>
        </row>
        <row r="469">
          <cell r="A469" t="str">
            <v>I&amp;C</v>
          </cell>
          <cell r="B469">
            <v>268</v>
          </cell>
          <cell r="C469">
            <v>239</v>
          </cell>
          <cell r="D469">
            <v>245</v>
          </cell>
          <cell r="E469">
            <v>292</v>
          </cell>
          <cell r="F469">
            <v>1044</v>
          </cell>
        </row>
        <row r="470">
          <cell r="A470" t="str">
            <v>Total</v>
          </cell>
          <cell r="B470">
            <v>1823</v>
          </cell>
          <cell r="C470">
            <v>1536</v>
          </cell>
          <cell r="D470">
            <v>1621</v>
          </cell>
          <cell r="E470">
            <v>2007</v>
          </cell>
          <cell r="F470">
            <v>6987</v>
          </cell>
        </row>
        <row r="485">
          <cell r="A485" t="str">
            <v>Table 6: Switching rate – Total NI market</v>
          </cell>
        </row>
        <row r="486">
          <cell r="A486" t="str">
            <v>Quarter</v>
          </cell>
          <cell r="B486" t="str">
            <v>2023 - Q1</v>
          </cell>
          <cell r="C486" t="str">
            <v>2023 - Q2</v>
          </cell>
          <cell r="D486" t="str">
            <v>2023 - Q3</v>
          </cell>
          <cell r="E486" t="str">
            <v>2023 - Q4</v>
          </cell>
        </row>
        <row r="487">
          <cell r="A487" t="str">
            <v>Number of Switches</v>
          </cell>
          <cell r="B487">
            <v>24232</v>
          </cell>
          <cell r="C487">
            <v>29870</v>
          </cell>
          <cell r="D487">
            <v>36094</v>
          </cell>
          <cell r="E487">
            <v>37970</v>
          </cell>
        </row>
        <row r="488">
          <cell r="A488" t="str">
            <v>Switching rate (%)</v>
          </cell>
          <cell r="B488">
            <v>2.6496496584060114E-2</v>
          </cell>
          <cell r="C488">
            <v>3.2610558746496848E-2</v>
          </cell>
          <cell r="D488">
            <v>3.9346456813083075E-2</v>
          </cell>
          <cell r="E488">
            <v>4.1307973407108192E-2</v>
          </cell>
        </row>
        <row r="490">
          <cell r="B490" t="str">
            <v>Domestic Prepayment</v>
          </cell>
          <cell r="C490" t="str">
            <v>Domestic credit</v>
          </cell>
        </row>
        <row r="491">
          <cell r="A491" t="str">
            <v>2015 - 10</v>
          </cell>
          <cell r="B491">
            <v>5800</v>
          </cell>
          <cell r="C491">
            <v>1494</v>
          </cell>
        </row>
        <row r="492">
          <cell r="A492" t="str">
            <v>2015 - 11</v>
          </cell>
          <cell r="B492">
            <v>5882</v>
          </cell>
          <cell r="C492">
            <v>1959</v>
          </cell>
        </row>
        <row r="493">
          <cell r="A493" t="str">
            <v>2015 - 12</v>
          </cell>
          <cell r="B493">
            <v>6580</v>
          </cell>
          <cell r="C493">
            <v>2495</v>
          </cell>
        </row>
        <row r="494">
          <cell r="A494" t="str">
            <v>2016 - 01</v>
          </cell>
          <cell r="B494">
            <v>6017</v>
          </cell>
          <cell r="C494">
            <v>1854</v>
          </cell>
        </row>
        <row r="495">
          <cell r="A495" t="str">
            <v>2016 - 02</v>
          </cell>
          <cell r="B495">
            <v>7635</v>
          </cell>
          <cell r="C495">
            <v>3028</v>
          </cell>
        </row>
        <row r="496">
          <cell r="A496" t="str">
            <v>2016 - 03</v>
          </cell>
          <cell r="B496">
            <v>7371</v>
          </cell>
          <cell r="C496">
            <v>3402</v>
          </cell>
        </row>
        <row r="497">
          <cell r="A497" t="str">
            <v>2016 - 04</v>
          </cell>
          <cell r="B497">
            <v>7290</v>
          </cell>
          <cell r="C497">
            <v>3344</v>
          </cell>
        </row>
        <row r="498">
          <cell r="A498" t="str">
            <v>2016 - 05</v>
          </cell>
          <cell r="B498">
            <v>6872</v>
          </cell>
          <cell r="C498">
            <v>3024</v>
          </cell>
        </row>
        <row r="499">
          <cell r="A499" t="str">
            <v>2016 - 06</v>
          </cell>
          <cell r="B499">
            <v>7658</v>
          </cell>
          <cell r="C499">
            <v>3521</v>
          </cell>
        </row>
        <row r="500">
          <cell r="A500" t="str">
            <v>2016 - 07</v>
          </cell>
          <cell r="B500">
            <v>7253</v>
          </cell>
          <cell r="C500">
            <v>2697</v>
          </cell>
        </row>
        <row r="501">
          <cell r="A501" t="str">
            <v>2016 - 08</v>
          </cell>
          <cell r="B501">
            <v>6821</v>
          </cell>
          <cell r="C501">
            <v>2855</v>
          </cell>
        </row>
        <row r="502">
          <cell r="A502" t="str">
            <v>2016 - 09</v>
          </cell>
          <cell r="B502">
            <v>7889</v>
          </cell>
          <cell r="C502">
            <v>3179</v>
          </cell>
        </row>
        <row r="503">
          <cell r="A503" t="str">
            <v>2016 - 10</v>
          </cell>
          <cell r="B503">
            <v>7714</v>
          </cell>
          <cell r="C503">
            <v>2631</v>
          </cell>
        </row>
        <row r="504">
          <cell r="A504" t="str">
            <v>2016 - 11</v>
          </cell>
          <cell r="B504">
            <v>7345</v>
          </cell>
          <cell r="C504">
            <v>3218</v>
          </cell>
        </row>
        <row r="505">
          <cell r="A505" t="str">
            <v>2016 - 12</v>
          </cell>
          <cell r="B505">
            <v>8110</v>
          </cell>
          <cell r="C505">
            <v>3277</v>
          </cell>
        </row>
        <row r="506">
          <cell r="A506" t="str">
            <v>2017 - 01</v>
          </cell>
          <cell r="B506">
            <v>8855</v>
          </cell>
          <cell r="C506">
            <v>2001</v>
          </cell>
        </row>
        <row r="507">
          <cell r="A507" t="str">
            <v>2017 - 02</v>
          </cell>
          <cell r="B507">
            <v>9512</v>
          </cell>
          <cell r="C507">
            <v>2985</v>
          </cell>
        </row>
        <row r="508">
          <cell r="A508" t="str">
            <v>2017 - 03</v>
          </cell>
          <cell r="B508">
            <v>8545</v>
          </cell>
          <cell r="C508">
            <v>3645</v>
          </cell>
        </row>
        <row r="509">
          <cell r="A509" t="str">
            <v>2017 - 04</v>
          </cell>
          <cell r="B509">
            <v>7005</v>
          </cell>
          <cell r="C509">
            <v>2704</v>
          </cell>
        </row>
        <row r="510">
          <cell r="A510" t="str">
            <v>2017 - 05</v>
          </cell>
          <cell r="B510">
            <v>5852</v>
          </cell>
          <cell r="C510">
            <v>2722</v>
          </cell>
        </row>
        <row r="511">
          <cell r="A511" t="str">
            <v>2017 - 06</v>
          </cell>
          <cell r="B511">
            <v>6878</v>
          </cell>
          <cell r="C511">
            <v>3092</v>
          </cell>
        </row>
        <row r="512">
          <cell r="A512" t="str">
            <v>2017 - 07</v>
          </cell>
          <cell r="B512">
            <v>5810</v>
          </cell>
          <cell r="C512">
            <v>2615</v>
          </cell>
        </row>
        <row r="513">
          <cell r="A513" t="str">
            <v>2017 - 08</v>
          </cell>
          <cell r="B513">
            <v>5622</v>
          </cell>
          <cell r="C513">
            <v>2954</v>
          </cell>
        </row>
        <row r="514">
          <cell r="A514" t="str">
            <v>2017 - 09</v>
          </cell>
          <cell r="B514">
            <v>6073</v>
          </cell>
          <cell r="C514">
            <v>3156</v>
          </cell>
        </row>
        <row r="515">
          <cell r="A515" t="str">
            <v>2017 - 10</v>
          </cell>
          <cell r="B515">
            <v>6650</v>
          </cell>
          <cell r="C515">
            <v>3283</v>
          </cell>
        </row>
        <row r="516">
          <cell r="A516" t="str">
            <v>2017 - 11</v>
          </cell>
          <cell r="B516">
            <v>6617</v>
          </cell>
          <cell r="C516">
            <v>3785</v>
          </cell>
        </row>
        <row r="517">
          <cell r="A517" t="str">
            <v>2017 - 12</v>
          </cell>
          <cell r="B517">
            <v>5512</v>
          </cell>
          <cell r="C517">
            <v>2853</v>
          </cell>
        </row>
        <row r="518">
          <cell r="A518" t="str">
            <v>2018 - 01</v>
          </cell>
          <cell r="B518">
            <v>4948</v>
          </cell>
          <cell r="C518">
            <v>2498</v>
          </cell>
        </row>
        <row r="519">
          <cell r="A519" t="str">
            <v>2018 - 02</v>
          </cell>
          <cell r="B519">
            <v>5482</v>
          </cell>
          <cell r="C519">
            <v>3293</v>
          </cell>
        </row>
        <row r="520">
          <cell r="A520" t="str">
            <v>2018 - 03</v>
          </cell>
          <cell r="B520">
            <v>5293</v>
          </cell>
          <cell r="C520">
            <v>3296</v>
          </cell>
        </row>
        <row r="521">
          <cell r="A521" t="str">
            <v>2018 - 04</v>
          </cell>
          <cell r="B521">
            <v>4671</v>
          </cell>
          <cell r="C521">
            <v>2757</v>
          </cell>
        </row>
        <row r="522">
          <cell r="A522" t="str">
            <v>2018 - 05</v>
          </cell>
          <cell r="B522">
            <v>5465</v>
          </cell>
          <cell r="C522">
            <v>3196</v>
          </cell>
        </row>
        <row r="523">
          <cell r="A523" t="str">
            <v>2018 - 06</v>
          </cell>
          <cell r="B523">
            <v>5868</v>
          </cell>
          <cell r="C523">
            <v>4115</v>
          </cell>
        </row>
        <row r="524">
          <cell r="A524" t="str">
            <v>2018 - 07</v>
          </cell>
          <cell r="B524">
            <v>3871</v>
          </cell>
          <cell r="C524">
            <v>2878</v>
          </cell>
        </row>
        <row r="525">
          <cell r="A525" t="str">
            <v>2018 - 08</v>
          </cell>
          <cell r="B525">
            <v>5050</v>
          </cell>
          <cell r="C525">
            <v>3366</v>
          </cell>
        </row>
        <row r="526">
          <cell r="A526" t="str">
            <v>2018 - 09</v>
          </cell>
          <cell r="B526">
            <v>5059</v>
          </cell>
          <cell r="C526">
            <v>3847</v>
          </cell>
        </row>
        <row r="527">
          <cell r="A527" t="str">
            <v>2018 - 10</v>
          </cell>
          <cell r="B527">
            <v>7893</v>
          </cell>
          <cell r="C527">
            <v>3972</v>
          </cell>
        </row>
        <row r="528">
          <cell r="A528" t="str">
            <v>2018 - 11</v>
          </cell>
          <cell r="B528">
            <v>5758</v>
          </cell>
          <cell r="C528">
            <v>3698</v>
          </cell>
        </row>
        <row r="529">
          <cell r="A529" t="str">
            <v>2018 - 12</v>
          </cell>
          <cell r="B529">
            <v>5024</v>
          </cell>
          <cell r="C529">
            <v>3123</v>
          </cell>
        </row>
        <row r="530">
          <cell r="A530" t="str">
            <v>2019 - 01</v>
          </cell>
          <cell r="B530">
            <v>4571</v>
          </cell>
          <cell r="C530">
            <v>2289</v>
          </cell>
        </row>
        <row r="531">
          <cell r="A531" t="str">
            <v>2019 - 02</v>
          </cell>
          <cell r="B531">
            <v>5807</v>
          </cell>
          <cell r="C531">
            <v>2999</v>
          </cell>
        </row>
        <row r="532">
          <cell r="A532" t="str">
            <v>2019 - 03</v>
          </cell>
          <cell r="B532">
            <v>5953</v>
          </cell>
          <cell r="C532">
            <v>3337</v>
          </cell>
        </row>
        <row r="533">
          <cell r="A533" t="str">
            <v>2019 - 04</v>
          </cell>
          <cell r="B533">
            <v>4323</v>
          </cell>
          <cell r="C533">
            <v>2829</v>
          </cell>
        </row>
        <row r="534">
          <cell r="A534" t="str">
            <v>2019 - 05</v>
          </cell>
          <cell r="B534">
            <v>5429</v>
          </cell>
          <cell r="C534">
            <v>3468</v>
          </cell>
        </row>
        <row r="535">
          <cell r="A535" t="str">
            <v>2019 - 06</v>
          </cell>
          <cell r="B535">
            <v>4968</v>
          </cell>
          <cell r="C535">
            <v>3656</v>
          </cell>
        </row>
        <row r="536">
          <cell r="A536" t="str">
            <v>2019 - 07</v>
          </cell>
          <cell r="B536">
            <v>5603</v>
          </cell>
          <cell r="C536">
            <v>3306</v>
          </cell>
        </row>
        <row r="537">
          <cell r="A537" t="str">
            <v>2019 - 08</v>
          </cell>
          <cell r="B537">
            <v>5173</v>
          </cell>
          <cell r="C537">
            <v>3081</v>
          </cell>
        </row>
        <row r="538">
          <cell r="A538" t="str">
            <v>2019 - 09</v>
          </cell>
          <cell r="B538">
            <v>4906</v>
          </cell>
          <cell r="C538">
            <v>3621</v>
          </cell>
        </row>
        <row r="539">
          <cell r="A539" t="str">
            <v>2019 - 10</v>
          </cell>
          <cell r="B539">
            <v>8642</v>
          </cell>
          <cell r="C539">
            <v>4179</v>
          </cell>
        </row>
        <row r="540">
          <cell r="A540" t="str">
            <v>2019 - 11</v>
          </cell>
          <cell r="B540">
            <v>8021</v>
          </cell>
          <cell r="C540">
            <v>3638</v>
          </cell>
        </row>
        <row r="541">
          <cell r="A541" t="str">
            <v>2019 - 12</v>
          </cell>
          <cell r="B541">
            <v>6428</v>
          </cell>
          <cell r="C541">
            <v>2987</v>
          </cell>
        </row>
        <row r="542">
          <cell r="A542" t="str">
            <v>2020 - 01</v>
          </cell>
          <cell r="B542">
            <v>5066</v>
          </cell>
          <cell r="C542">
            <v>2396</v>
          </cell>
        </row>
        <row r="543">
          <cell r="A543" t="str">
            <v>2020 - 02</v>
          </cell>
          <cell r="B543">
            <v>6354</v>
          </cell>
          <cell r="C543">
            <v>4316</v>
          </cell>
        </row>
        <row r="544">
          <cell r="A544" t="str">
            <v>2020 - 03</v>
          </cell>
          <cell r="B544">
            <v>5491</v>
          </cell>
          <cell r="C544">
            <v>3438</v>
          </cell>
        </row>
        <row r="545">
          <cell r="A545" t="str">
            <v>2020 - 04</v>
          </cell>
          <cell r="B545">
            <v>2183</v>
          </cell>
          <cell r="C545">
            <v>2924</v>
          </cell>
        </row>
        <row r="546">
          <cell r="A546" t="str">
            <v>2020 - 05</v>
          </cell>
          <cell r="B546">
            <v>1715</v>
          </cell>
          <cell r="C546">
            <v>962</v>
          </cell>
        </row>
        <row r="547">
          <cell r="A547" t="str">
            <v>2020 - 06</v>
          </cell>
          <cell r="B547">
            <v>1892</v>
          </cell>
          <cell r="C547">
            <v>1243</v>
          </cell>
        </row>
        <row r="548">
          <cell r="A548" t="str">
            <v>2020 - 07</v>
          </cell>
          <cell r="B548">
            <v>2196</v>
          </cell>
          <cell r="C548">
            <v>1431</v>
          </cell>
        </row>
        <row r="549">
          <cell r="A549" t="str">
            <v>2020 - 08</v>
          </cell>
          <cell r="B549">
            <v>3715</v>
          </cell>
          <cell r="C549">
            <v>2054</v>
          </cell>
        </row>
        <row r="550">
          <cell r="A550" t="str">
            <v>2020 - 09</v>
          </cell>
          <cell r="B550">
            <v>4906</v>
          </cell>
          <cell r="C550">
            <v>3985</v>
          </cell>
        </row>
        <row r="551">
          <cell r="A551" t="str">
            <v>2020 - 10</v>
          </cell>
          <cell r="B551">
            <v>5578</v>
          </cell>
          <cell r="C551">
            <v>4424</v>
          </cell>
        </row>
        <row r="552">
          <cell r="A552" t="str">
            <v>2020 - 11</v>
          </cell>
          <cell r="B552">
            <v>4511</v>
          </cell>
          <cell r="C552">
            <v>3867</v>
          </cell>
        </row>
        <row r="553">
          <cell r="A553" t="str">
            <v>2020 - 12</v>
          </cell>
          <cell r="B553">
            <v>5178</v>
          </cell>
          <cell r="C553">
            <v>3380</v>
          </cell>
        </row>
        <row r="554">
          <cell r="A554" t="str">
            <v>2021 - 01</v>
          </cell>
          <cell r="B554">
            <v>2418</v>
          </cell>
          <cell r="C554">
            <v>2149</v>
          </cell>
        </row>
        <row r="555">
          <cell r="A555" t="str">
            <v>2021 - 02</v>
          </cell>
          <cell r="B555">
            <v>2652</v>
          </cell>
          <cell r="C555">
            <v>2408</v>
          </cell>
        </row>
        <row r="556">
          <cell r="A556" t="str">
            <v>2021 - 03</v>
          </cell>
          <cell r="B556">
            <v>2341</v>
          </cell>
          <cell r="C556">
            <v>2544</v>
          </cell>
        </row>
        <row r="557">
          <cell r="A557" t="str">
            <v>2021 - 04</v>
          </cell>
          <cell r="B557">
            <v>1457</v>
          </cell>
          <cell r="C557">
            <v>1945</v>
          </cell>
        </row>
        <row r="558">
          <cell r="A558" t="str">
            <v>2021 - 05</v>
          </cell>
          <cell r="B558">
            <v>5561</v>
          </cell>
          <cell r="C558">
            <v>3562</v>
          </cell>
        </row>
        <row r="559">
          <cell r="A559" t="str">
            <v>2021 - 06</v>
          </cell>
          <cell r="B559">
            <v>6573</v>
          </cell>
          <cell r="C559">
            <v>4275</v>
          </cell>
        </row>
        <row r="560">
          <cell r="A560" t="str">
            <v>2021 - 07</v>
          </cell>
          <cell r="B560">
            <v>6819</v>
          </cell>
          <cell r="C560">
            <v>4452</v>
          </cell>
        </row>
        <row r="561">
          <cell r="A561" t="str">
            <v>2021 - 08</v>
          </cell>
          <cell r="B561">
            <v>4951</v>
          </cell>
          <cell r="C561">
            <v>4851</v>
          </cell>
        </row>
        <row r="562">
          <cell r="A562" t="str">
            <v>2021 - 09</v>
          </cell>
          <cell r="B562">
            <v>7015</v>
          </cell>
          <cell r="C562">
            <v>4751</v>
          </cell>
        </row>
        <row r="563">
          <cell r="A563" t="str">
            <v>2021 - 10</v>
          </cell>
          <cell r="B563">
            <v>7688</v>
          </cell>
          <cell r="C563">
            <v>5534</v>
          </cell>
        </row>
        <row r="564">
          <cell r="A564" t="str">
            <v>2021 - 11</v>
          </cell>
          <cell r="B564">
            <v>7809</v>
          </cell>
          <cell r="C564">
            <v>5331</v>
          </cell>
        </row>
        <row r="565">
          <cell r="A565" t="str">
            <v>2021 - 12</v>
          </cell>
          <cell r="B565">
            <v>9066</v>
          </cell>
          <cell r="C565">
            <v>4490</v>
          </cell>
        </row>
        <row r="566">
          <cell r="A566" t="str">
            <v>2022 - 01</v>
          </cell>
          <cell r="B566">
            <v>5092</v>
          </cell>
          <cell r="C566">
            <v>2333</v>
          </cell>
        </row>
        <row r="567">
          <cell r="A567" t="str">
            <v>2022 - 02</v>
          </cell>
          <cell r="B567">
            <v>4259</v>
          </cell>
          <cell r="C567">
            <v>3359</v>
          </cell>
        </row>
        <row r="568">
          <cell r="A568" t="str">
            <v>2022 - 03</v>
          </cell>
          <cell r="B568">
            <v>5658</v>
          </cell>
          <cell r="C568">
            <v>3630</v>
          </cell>
        </row>
        <row r="569">
          <cell r="A569" t="str">
            <v>2022 - 04</v>
          </cell>
          <cell r="B569">
            <v>4153</v>
          </cell>
          <cell r="C569">
            <v>3954</v>
          </cell>
        </row>
        <row r="570">
          <cell r="A570" t="str">
            <v>2022 - 05</v>
          </cell>
          <cell r="B570">
            <v>5191</v>
          </cell>
          <cell r="C570">
            <v>3783</v>
          </cell>
        </row>
        <row r="571">
          <cell r="A571" t="str">
            <v>2022 - 06</v>
          </cell>
          <cell r="B571">
            <v>4430</v>
          </cell>
          <cell r="C571">
            <v>3921</v>
          </cell>
        </row>
        <row r="572">
          <cell r="A572" t="str">
            <v>2022 - 07</v>
          </cell>
          <cell r="B572">
            <v>5125</v>
          </cell>
          <cell r="C572">
            <v>3748</v>
          </cell>
        </row>
        <row r="573">
          <cell r="A573" t="str">
            <v>2022 - 08</v>
          </cell>
          <cell r="B573">
            <v>5491</v>
          </cell>
          <cell r="C573">
            <v>3672</v>
          </cell>
        </row>
        <row r="574">
          <cell r="A574" t="str">
            <v>2022 - 09</v>
          </cell>
          <cell r="B574">
            <v>5089</v>
          </cell>
          <cell r="C574">
            <v>3366</v>
          </cell>
        </row>
        <row r="575">
          <cell r="A575" t="str">
            <v>2022 - 10</v>
          </cell>
          <cell r="B575">
            <v>6133</v>
          </cell>
          <cell r="C575">
            <v>6279</v>
          </cell>
        </row>
        <row r="576">
          <cell r="A576" t="str">
            <v>2022 - 11</v>
          </cell>
          <cell r="B576">
            <v>7210</v>
          </cell>
          <cell r="C576">
            <v>6984</v>
          </cell>
        </row>
        <row r="577">
          <cell r="A577" t="str">
            <v>2022 - 12</v>
          </cell>
          <cell r="B577">
            <v>6188</v>
          </cell>
          <cell r="C577">
            <v>6534</v>
          </cell>
        </row>
        <row r="578">
          <cell r="A578" t="str">
            <v>2023 - 01</v>
          </cell>
          <cell r="B578">
            <v>3281</v>
          </cell>
          <cell r="C578">
            <v>3896</v>
          </cell>
        </row>
        <row r="579">
          <cell r="A579" t="str">
            <v>2023 - 02</v>
          </cell>
          <cell r="B579">
            <v>4708</v>
          </cell>
          <cell r="C579">
            <v>3246</v>
          </cell>
        </row>
        <row r="580">
          <cell r="A580" t="str">
            <v>2023 - 03</v>
          </cell>
          <cell r="B580">
            <v>4614</v>
          </cell>
          <cell r="C580">
            <v>3797</v>
          </cell>
        </row>
        <row r="581">
          <cell r="A581" t="str">
            <v>2023 - 04</v>
          </cell>
          <cell r="B581">
            <v>3921</v>
          </cell>
          <cell r="C581">
            <v>3941</v>
          </cell>
        </row>
        <row r="582">
          <cell r="A582" t="str">
            <v>2023 - 05</v>
          </cell>
          <cell r="B582">
            <v>4807</v>
          </cell>
          <cell r="C582">
            <v>4165</v>
          </cell>
        </row>
        <row r="583">
          <cell r="A583" t="str">
            <v>2023 - 06</v>
          </cell>
          <cell r="B583">
            <v>5339</v>
          </cell>
          <cell r="C583">
            <v>4814</v>
          </cell>
        </row>
        <row r="584">
          <cell r="A584" t="str">
            <v>2023 - 07</v>
          </cell>
          <cell r="B584">
            <v>4826</v>
          </cell>
          <cell r="C584">
            <v>5025</v>
          </cell>
        </row>
        <row r="585">
          <cell r="A585" t="str">
            <v>2023 - 08</v>
          </cell>
          <cell r="B585">
            <v>6879</v>
          </cell>
          <cell r="C585">
            <v>5986</v>
          </cell>
        </row>
        <row r="586">
          <cell r="A586" t="str">
            <v>2023 - 09</v>
          </cell>
          <cell r="B586">
            <v>5961</v>
          </cell>
          <cell r="C586">
            <v>5858</v>
          </cell>
        </row>
        <row r="587">
          <cell r="A587" t="str">
            <v>2023 - 10</v>
          </cell>
          <cell r="B587">
            <v>4872</v>
          </cell>
          <cell r="C587">
            <v>5932</v>
          </cell>
        </row>
        <row r="588">
          <cell r="A588" t="str">
            <v>2023 - 11</v>
          </cell>
          <cell r="B588">
            <v>6450</v>
          </cell>
          <cell r="C588">
            <v>7250</v>
          </cell>
        </row>
        <row r="589">
          <cell r="A589" t="str">
            <v>2023 - 12</v>
          </cell>
          <cell r="B589">
            <v>5594</v>
          </cell>
          <cell r="C589">
            <v>5931</v>
          </cell>
        </row>
        <row r="591">
          <cell r="A591" t="str">
            <v>Figure 10 - Electricity - Monthly Domestic Switching</v>
          </cell>
        </row>
        <row r="620">
          <cell r="A620" t="str">
            <v>Table 7: Switching rate – Domestic market</v>
          </cell>
        </row>
        <row r="621">
          <cell r="A621" t="str">
            <v>Quarter</v>
          </cell>
          <cell r="B621" t="str">
            <v>2023 - Q1</v>
          </cell>
          <cell r="C621" t="str">
            <v>2023 - Q2</v>
          </cell>
          <cell r="D621" t="str">
            <v>2023 - Q3</v>
          </cell>
          <cell r="E621" t="str">
            <v>2023 - Q4</v>
          </cell>
        </row>
        <row r="622">
          <cell r="A622" t="str">
            <v>Number of Switches</v>
          </cell>
          <cell r="B622">
            <v>23542</v>
          </cell>
          <cell r="C622">
            <v>26987</v>
          </cell>
          <cell r="D622">
            <v>34535</v>
          </cell>
          <cell r="E622">
            <v>36029</v>
          </cell>
        </row>
        <row r="623">
          <cell r="A623" t="str">
            <v>Switching rate (%)</v>
          </cell>
          <cell r="B623">
            <v>2.8055047096060711E-2</v>
          </cell>
          <cell r="C623">
            <v>3.2110370101553341E-2</v>
          </cell>
          <cell r="D623">
            <v>4.1029327028744886E-2</v>
          </cell>
          <cell r="E623">
            <v>4.271966914162266E-2</v>
          </cell>
        </row>
        <row r="626">
          <cell r="B626" t="str">
            <v>I&amp;C</v>
          </cell>
        </row>
        <row r="627">
          <cell r="A627" t="str">
            <v>2015 - 10</v>
          </cell>
          <cell r="B627">
            <v>2906</v>
          </cell>
        </row>
        <row r="628">
          <cell r="A628" t="str">
            <v>2015 - 11</v>
          </cell>
          <cell r="B628">
            <v>749</v>
          </cell>
        </row>
        <row r="629">
          <cell r="A629" t="str">
            <v>2015 - 12</v>
          </cell>
          <cell r="B629">
            <v>601</v>
          </cell>
        </row>
        <row r="630">
          <cell r="A630" t="str">
            <v>2016 - 01</v>
          </cell>
          <cell r="B630">
            <v>594</v>
          </cell>
        </row>
        <row r="631">
          <cell r="A631" t="str">
            <v>2016 - 02</v>
          </cell>
          <cell r="B631">
            <v>586</v>
          </cell>
        </row>
        <row r="632">
          <cell r="A632" t="str">
            <v>2016 - 03</v>
          </cell>
          <cell r="B632">
            <v>544</v>
          </cell>
        </row>
        <row r="633">
          <cell r="A633" t="str">
            <v>2016 - 04</v>
          </cell>
          <cell r="B633">
            <v>1488</v>
          </cell>
        </row>
        <row r="634">
          <cell r="A634" t="str">
            <v>2016 - 05</v>
          </cell>
          <cell r="B634">
            <v>580</v>
          </cell>
        </row>
        <row r="635">
          <cell r="A635" t="str">
            <v>2016 - 06</v>
          </cell>
          <cell r="B635">
            <v>498</v>
          </cell>
        </row>
        <row r="636">
          <cell r="A636" t="str">
            <v>2016 - 07</v>
          </cell>
          <cell r="B636">
            <v>499</v>
          </cell>
        </row>
        <row r="637">
          <cell r="A637" t="str">
            <v>2016 - 08</v>
          </cell>
          <cell r="B637">
            <v>472</v>
          </cell>
        </row>
        <row r="638">
          <cell r="A638" t="str">
            <v>2016 - 09</v>
          </cell>
          <cell r="B638">
            <v>401</v>
          </cell>
        </row>
        <row r="639">
          <cell r="A639" t="str">
            <v>2016 - 10</v>
          </cell>
          <cell r="B639">
            <v>678</v>
          </cell>
        </row>
        <row r="640">
          <cell r="A640" t="str">
            <v>2016 - 11</v>
          </cell>
          <cell r="B640">
            <v>794</v>
          </cell>
        </row>
        <row r="641">
          <cell r="A641" t="str">
            <v>2016 - 12</v>
          </cell>
          <cell r="B641">
            <v>439</v>
          </cell>
        </row>
        <row r="642">
          <cell r="A642" t="str">
            <v>2017 - 01</v>
          </cell>
          <cell r="B642">
            <v>289</v>
          </cell>
        </row>
        <row r="643">
          <cell r="A643" t="str">
            <v>2017 - 02</v>
          </cell>
          <cell r="B643">
            <v>371</v>
          </cell>
        </row>
        <row r="644">
          <cell r="A644" t="str">
            <v>2017 - 03</v>
          </cell>
          <cell r="B644">
            <v>400</v>
          </cell>
        </row>
        <row r="645">
          <cell r="A645" t="str">
            <v>2017 - 04</v>
          </cell>
          <cell r="B645">
            <v>817</v>
          </cell>
        </row>
        <row r="646">
          <cell r="A646" t="str">
            <v>2017 - 05</v>
          </cell>
          <cell r="B646">
            <v>372</v>
          </cell>
        </row>
        <row r="647">
          <cell r="A647" t="str">
            <v>2017 - 06</v>
          </cell>
          <cell r="B647">
            <v>385</v>
          </cell>
        </row>
        <row r="648">
          <cell r="A648" t="str">
            <v>2017 - 07</v>
          </cell>
          <cell r="B648">
            <v>418</v>
          </cell>
        </row>
        <row r="649">
          <cell r="A649" t="str">
            <v>2017 - 08</v>
          </cell>
          <cell r="B649">
            <v>315</v>
          </cell>
        </row>
        <row r="650">
          <cell r="A650" t="str">
            <v>2017 - 09</v>
          </cell>
          <cell r="B650">
            <v>311</v>
          </cell>
        </row>
        <row r="651">
          <cell r="A651" t="str">
            <v>2017 - 10</v>
          </cell>
          <cell r="B651">
            <v>1049</v>
          </cell>
        </row>
        <row r="652">
          <cell r="A652" t="str">
            <v>2017 - 11</v>
          </cell>
          <cell r="B652">
            <v>571</v>
          </cell>
        </row>
        <row r="653">
          <cell r="A653" t="str">
            <v>2017 - 12</v>
          </cell>
          <cell r="B653">
            <v>324</v>
          </cell>
        </row>
        <row r="654">
          <cell r="A654" t="str">
            <v>2018 - 01</v>
          </cell>
          <cell r="B654">
            <v>420</v>
          </cell>
        </row>
        <row r="655">
          <cell r="A655" t="str">
            <v>2018 - 02</v>
          </cell>
          <cell r="B655">
            <v>343</v>
          </cell>
        </row>
        <row r="656">
          <cell r="A656" t="str">
            <v>2018 - 03</v>
          </cell>
          <cell r="B656">
            <v>373</v>
          </cell>
        </row>
        <row r="657">
          <cell r="A657" t="str">
            <v>2018 - 04</v>
          </cell>
          <cell r="B657">
            <v>1805</v>
          </cell>
        </row>
        <row r="658">
          <cell r="A658" t="str">
            <v>2018 - 05</v>
          </cell>
          <cell r="B658">
            <v>478</v>
          </cell>
        </row>
        <row r="659">
          <cell r="A659" t="str">
            <v>2018 - 06</v>
          </cell>
          <cell r="B659">
            <v>396</v>
          </cell>
        </row>
        <row r="660">
          <cell r="A660" t="str">
            <v>2018 - 07</v>
          </cell>
          <cell r="B660">
            <v>431</v>
          </cell>
        </row>
        <row r="661">
          <cell r="A661" t="str">
            <v>2018 - 08</v>
          </cell>
          <cell r="B661">
            <v>464</v>
          </cell>
        </row>
        <row r="662">
          <cell r="A662" t="str">
            <v>2018 - 09</v>
          </cell>
          <cell r="B662">
            <v>712</v>
          </cell>
        </row>
        <row r="663">
          <cell r="A663" t="str">
            <v>2018 - 10</v>
          </cell>
          <cell r="B663">
            <v>757</v>
          </cell>
        </row>
        <row r="664">
          <cell r="A664" t="str">
            <v>2018 - 11</v>
          </cell>
          <cell r="B664">
            <v>742</v>
          </cell>
        </row>
        <row r="665">
          <cell r="A665" t="str">
            <v>2018 - 12</v>
          </cell>
          <cell r="B665">
            <v>284</v>
          </cell>
        </row>
        <row r="666">
          <cell r="A666" t="str">
            <v>2019 - 01</v>
          </cell>
          <cell r="B666">
            <v>385</v>
          </cell>
        </row>
        <row r="667">
          <cell r="A667" t="str">
            <v>2019 - 02</v>
          </cell>
          <cell r="B667">
            <v>351</v>
          </cell>
        </row>
        <row r="668">
          <cell r="A668" t="str">
            <v>2019 - 03</v>
          </cell>
          <cell r="B668">
            <v>468</v>
          </cell>
        </row>
        <row r="669">
          <cell r="A669" t="str">
            <v>2019 - 04</v>
          </cell>
          <cell r="B669">
            <v>373</v>
          </cell>
        </row>
        <row r="670">
          <cell r="A670" t="str">
            <v>2019 - 05</v>
          </cell>
          <cell r="B670">
            <v>393</v>
          </cell>
        </row>
        <row r="671">
          <cell r="A671" t="str">
            <v>2019 - 06</v>
          </cell>
          <cell r="B671">
            <v>334</v>
          </cell>
        </row>
        <row r="672">
          <cell r="A672" t="str">
            <v>2019 - 07</v>
          </cell>
          <cell r="B672">
            <v>322</v>
          </cell>
        </row>
        <row r="673">
          <cell r="A673" t="str">
            <v>2019 - 08</v>
          </cell>
          <cell r="B673">
            <v>448</v>
          </cell>
        </row>
        <row r="674">
          <cell r="A674" t="str">
            <v>2019 - 09</v>
          </cell>
          <cell r="B674">
            <v>404</v>
          </cell>
        </row>
        <row r="675">
          <cell r="A675" t="str">
            <v>2019 - 10</v>
          </cell>
          <cell r="B675">
            <v>2738</v>
          </cell>
        </row>
        <row r="676">
          <cell r="A676" t="str">
            <v>2019 - 11</v>
          </cell>
          <cell r="B676">
            <v>690</v>
          </cell>
        </row>
        <row r="677">
          <cell r="A677" t="str">
            <v>2019 - 12</v>
          </cell>
          <cell r="B677">
            <v>324</v>
          </cell>
        </row>
        <row r="678">
          <cell r="A678" t="str">
            <v>2020 - 01</v>
          </cell>
          <cell r="B678">
            <v>318</v>
          </cell>
        </row>
        <row r="679">
          <cell r="A679" t="str">
            <v>2020 - 02</v>
          </cell>
          <cell r="B679">
            <v>620</v>
          </cell>
        </row>
        <row r="680">
          <cell r="A680" t="str">
            <v>2020 - 03</v>
          </cell>
          <cell r="B680">
            <v>324</v>
          </cell>
        </row>
        <row r="681">
          <cell r="A681" t="str">
            <v>2020 - 04</v>
          </cell>
          <cell r="B681">
            <v>4947</v>
          </cell>
        </row>
        <row r="682">
          <cell r="A682" t="str">
            <v>2020 - 05</v>
          </cell>
          <cell r="B682">
            <v>170</v>
          </cell>
        </row>
        <row r="683">
          <cell r="A683" t="str">
            <v>2020 - 06</v>
          </cell>
          <cell r="B683">
            <v>212</v>
          </cell>
        </row>
        <row r="684">
          <cell r="A684" t="str">
            <v>2020 - 07</v>
          </cell>
          <cell r="B684">
            <v>242</v>
          </cell>
        </row>
        <row r="685">
          <cell r="A685" t="str">
            <v>2020 - 08</v>
          </cell>
          <cell r="B685">
            <v>196</v>
          </cell>
        </row>
        <row r="686">
          <cell r="A686" t="str">
            <v>2020 - 09</v>
          </cell>
          <cell r="B686">
            <v>249</v>
          </cell>
        </row>
        <row r="687">
          <cell r="A687" t="str">
            <v>2020 - 10</v>
          </cell>
          <cell r="B687">
            <v>425</v>
          </cell>
        </row>
        <row r="688">
          <cell r="A688" t="str">
            <v>2020 - 11</v>
          </cell>
          <cell r="B688">
            <v>468</v>
          </cell>
        </row>
        <row r="689">
          <cell r="A689" t="str">
            <v>2020 - 12</v>
          </cell>
          <cell r="B689">
            <v>274</v>
          </cell>
        </row>
        <row r="690">
          <cell r="A690" t="str">
            <v>2021 - 01</v>
          </cell>
          <cell r="B690">
            <v>261</v>
          </cell>
        </row>
        <row r="691">
          <cell r="A691" t="str">
            <v>2021 - 02</v>
          </cell>
          <cell r="B691">
            <v>230</v>
          </cell>
        </row>
        <row r="692">
          <cell r="A692" t="str">
            <v>2021 - 03</v>
          </cell>
          <cell r="B692">
            <v>281</v>
          </cell>
        </row>
        <row r="693">
          <cell r="A693" t="str">
            <v>2021 - 04</v>
          </cell>
          <cell r="B693">
            <v>869</v>
          </cell>
        </row>
        <row r="694">
          <cell r="A694" t="str">
            <v>2021 - 05</v>
          </cell>
          <cell r="B694">
            <v>284</v>
          </cell>
        </row>
        <row r="695">
          <cell r="A695" t="str">
            <v>2021 - 06</v>
          </cell>
          <cell r="B695">
            <v>237</v>
          </cell>
        </row>
        <row r="696">
          <cell r="A696" t="str">
            <v>2021 - 07</v>
          </cell>
          <cell r="B696">
            <v>237</v>
          </cell>
        </row>
        <row r="697">
          <cell r="A697" t="str">
            <v>2021 - 08</v>
          </cell>
          <cell r="B697">
            <v>525</v>
          </cell>
        </row>
        <row r="698">
          <cell r="A698" t="str">
            <v>2021 - 09</v>
          </cell>
          <cell r="B698">
            <v>397</v>
          </cell>
        </row>
        <row r="699">
          <cell r="A699" t="str">
            <v>2021 - 10</v>
          </cell>
          <cell r="B699">
            <v>2833</v>
          </cell>
        </row>
        <row r="700">
          <cell r="A700" t="str">
            <v>2021 - 11</v>
          </cell>
          <cell r="B700">
            <v>443</v>
          </cell>
        </row>
        <row r="701">
          <cell r="A701" t="str">
            <v>2021 - 12</v>
          </cell>
          <cell r="B701">
            <v>209</v>
          </cell>
        </row>
        <row r="702">
          <cell r="A702" t="str">
            <v>2022 - 01</v>
          </cell>
          <cell r="B702">
            <v>147</v>
          </cell>
        </row>
        <row r="703">
          <cell r="A703" t="str">
            <v>2022 - 02</v>
          </cell>
          <cell r="B703">
            <v>199</v>
          </cell>
        </row>
        <row r="704">
          <cell r="A704" t="str">
            <v>2022 - 03</v>
          </cell>
          <cell r="B704">
            <v>228</v>
          </cell>
        </row>
        <row r="705">
          <cell r="A705" t="str">
            <v>2022 - 04</v>
          </cell>
          <cell r="B705">
            <v>269</v>
          </cell>
        </row>
        <row r="706">
          <cell r="A706" t="str">
            <v>2022 - 05</v>
          </cell>
          <cell r="B706">
            <v>335</v>
          </cell>
        </row>
        <row r="707">
          <cell r="A707" t="str">
            <v>2022 - 06</v>
          </cell>
          <cell r="B707">
            <v>249</v>
          </cell>
        </row>
        <row r="708">
          <cell r="A708" t="str">
            <v>2022 - 07</v>
          </cell>
          <cell r="B708">
            <v>324</v>
          </cell>
        </row>
        <row r="709">
          <cell r="A709" t="str">
            <v>2022 - 08</v>
          </cell>
          <cell r="B709">
            <v>350</v>
          </cell>
        </row>
        <row r="710">
          <cell r="A710" t="str">
            <v>2022 - 09</v>
          </cell>
          <cell r="B710">
            <v>178</v>
          </cell>
        </row>
        <row r="711">
          <cell r="A711" t="str">
            <v>2022 - 10</v>
          </cell>
          <cell r="B711">
            <v>195</v>
          </cell>
        </row>
        <row r="712">
          <cell r="A712" t="str">
            <v>2022 - 11</v>
          </cell>
          <cell r="B712">
            <v>273</v>
          </cell>
        </row>
        <row r="713">
          <cell r="A713" t="str">
            <v>2022 - 12</v>
          </cell>
          <cell r="B713">
            <v>445</v>
          </cell>
        </row>
        <row r="714">
          <cell r="A714" t="str">
            <v>2023 - 01</v>
          </cell>
          <cell r="B714">
            <v>228</v>
          </cell>
        </row>
        <row r="715">
          <cell r="A715" t="str">
            <v>2023 - 02</v>
          </cell>
          <cell r="B715">
            <v>226</v>
          </cell>
        </row>
        <row r="716">
          <cell r="A716" t="str">
            <v>2023 - 03</v>
          </cell>
          <cell r="B716">
            <v>236</v>
          </cell>
        </row>
        <row r="717">
          <cell r="A717" t="str">
            <v>2023 - 04</v>
          </cell>
          <cell r="B717">
            <v>595</v>
          </cell>
        </row>
        <row r="718">
          <cell r="A718" t="str">
            <v>2023 - 05</v>
          </cell>
          <cell r="B718">
            <v>1777</v>
          </cell>
        </row>
        <row r="719">
          <cell r="A719" t="str">
            <v>2023 - 06</v>
          </cell>
          <cell r="B719">
            <v>511</v>
          </cell>
        </row>
        <row r="720">
          <cell r="A720" t="str">
            <v>2023 - 07</v>
          </cell>
          <cell r="B720">
            <v>455</v>
          </cell>
        </row>
        <row r="721">
          <cell r="A721" t="str">
            <v>2023 - 08</v>
          </cell>
          <cell r="B721">
            <v>679</v>
          </cell>
        </row>
        <row r="722">
          <cell r="A722" t="str">
            <v>2023 - 09</v>
          </cell>
          <cell r="B722">
            <v>425</v>
          </cell>
        </row>
        <row r="723">
          <cell r="A723" t="str">
            <v>2023 - 10</v>
          </cell>
          <cell r="B723">
            <v>875</v>
          </cell>
        </row>
        <row r="724">
          <cell r="A724" t="str">
            <v>2023 - 11</v>
          </cell>
          <cell r="B724">
            <v>562</v>
          </cell>
        </row>
        <row r="725">
          <cell r="A725" t="str">
            <v>2023 - 12</v>
          </cell>
          <cell r="B725">
            <v>504</v>
          </cell>
        </row>
        <row r="727">
          <cell r="A727" t="str">
            <v>Figure 11 - Electricity - monthly I&amp;C switching</v>
          </cell>
        </row>
        <row r="755">
          <cell r="A755" t="str">
            <v>Table 8: Switching rate – I&amp;C market</v>
          </cell>
        </row>
        <row r="756">
          <cell r="A756" t="str">
            <v>Quarter</v>
          </cell>
          <cell r="B756" t="str">
            <v>2023 - Q1</v>
          </cell>
          <cell r="C756" t="str">
            <v>2023 - Q2</v>
          </cell>
          <cell r="D756" t="str">
            <v>2023 - Q3</v>
          </cell>
          <cell r="E756" t="str">
            <v>2023 - Q4</v>
          </cell>
        </row>
        <row r="757">
          <cell r="A757" t="str">
            <v>Number of Switches</v>
          </cell>
          <cell r="B757">
            <v>690</v>
          </cell>
          <cell r="C757">
            <v>2883</v>
          </cell>
          <cell r="D757">
            <v>1559</v>
          </cell>
          <cell r="E757">
            <v>1941</v>
          </cell>
        </row>
        <row r="758">
          <cell r="A758" t="str">
            <v>Switching rate (%)</v>
          </cell>
          <cell r="B758">
            <v>9.1511936339522554E-3</v>
          </cell>
          <cell r="C758">
            <v>3.8177339901477834E-2</v>
          </cell>
          <cell r="D758">
            <v>2.0615421234280576E-2</v>
          </cell>
          <cell r="E758">
            <v>2.5603144662384086E-2</v>
          </cell>
        </row>
        <row r="879">
          <cell r="A879" t="str">
            <v>Table 9: I&amp;C Connections and Consumption End of June 2023 (semester 1)</v>
          </cell>
        </row>
        <row r="897">
          <cell r="A897" t="str">
            <v>Complaint Type</v>
          </cell>
          <cell r="B897" t="str">
            <v>No. of domestic Complaints</v>
          </cell>
          <cell r="C897" t="str">
            <v>No. of I&amp;C Complaints</v>
          </cell>
          <cell r="D897" t="str">
            <v>No. of Total Complaints</v>
          </cell>
          <cell r="G897" t="str">
            <v>Complaint Type</v>
          </cell>
          <cell r="H897" t="str">
            <v>Complaints %</v>
          </cell>
        </row>
        <row r="898">
          <cell r="A898" t="str">
            <v>Bills, payments and accounts</v>
          </cell>
          <cell r="B898">
            <v>7091</v>
          </cell>
          <cell r="C898">
            <v>591</v>
          </cell>
          <cell r="D898">
            <v>7682</v>
          </cell>
          <cell r="G898" t="str">
            <v>Bills, payments and accounts</v>
          </cell>
          <cell r="H898">
            <v>0.24815066059372679</v>
          </cell>
        </row>
        <row r="899">
          <cell r="A899" t="str">
            <v>Customer Service</v>
          </cell>
          <cell r="B899">
            <v>6939</v>
          </cell>
          <cell r="C899">
            <v>236</v>
          </cell>
          <cell r="D899">
            <v>7175</v>
          </cell>
          <cell r="G899" t="str">
            <v>Customer Service</v>
          </cell>
          <cell r="H899">
            <v>0.23177310462900153</v>
          </cell>
        </row>
        <row r="900">
          <cell r="A900" t="str">
            <v>Debt issues, disconnections and reconnections</v>
          </cell>
          <cell r="B900">
            <v>446</v>
          </cell>
          <cell r="C900">
            <v>201</v>
          </cell>
          <cell r="D900">
            <v>647</v>
          </cell>
          <cell r="G900" t="str">
            <v>Prepayment meter issues</v>
          </cell>
          <cell r="H900">
            <v>0.16196659883063605</v>
          </cell>
        </row>
        <row r="901">
          <cell r="A901" t="str">
            <v>Network Company related</v>
          </cell>
          <cell r="B901">
            <v>670</v>
          </cell>
          <cell r="C901">
            <v>63</v>
          </cell>
          <cell r="D901">
            <v>733</v>
          </cell>
          <cell r="G901" t="str">
            <v>Other</v>
          </cell>
          <cell r="H901">
            <v>9.0286526472203379E-2</v>
          </cell>
        </row>
        <row r="902">
          <cell r="A902" t="str">
            <v>Prepayment meter issues</v>
          </cell>
          <cell r="B902">
            <v>5010</v>
          </cell>
          <cell r="C902">
            <v>4</v>
          </cell>
          <cell r="D902">
            <v>5014</v>
          </cell>
          <cell r="G902" t="str">
            <v>Tariffs</v>
          </cell>
          <cell r="H902">
            <v>8.2759957360209316E-2</v>
          </cell>
        </row>
        <row r="903">
          <cell r="A903" t="str">
            <v>Selling/marketing - doorstep and face-to-face</v>
          </cell>
          <cell r="B903">
            <v>412</v>
          </cell>
          <cell r="C903">
            <v>8</v>
          </cell>
          <cell r="D903">
            <v>420</v>
          </cell>
          <cell r="G903" t="str">
            <v>Selling/marketing - other</v>
          </cell>
          <cell r="H903">
            <v>8.2372322899505759E-2</v>
          </cell>
        </row>
        <row r="904">
          <cell r="A904" t="str">
            <v>Selling/marketing - other</v>
          </cell>
          <cell r="B904">
            <v>2533</v>
          </cell>
          <cell r="C904">
            <v>17</v>
          </cell>
          <cell r="D904">
            <v>2550</v>
          </cell>
          <cell r="G904" t="str">
            <v>Switching</v>
          </cell>
          <cell r="H904">
            <v>4.4545660109183705E-2</v>
          </cell>
        </row>
        <row r="905">
          <cell r="A905" t="str">
            <v>Switching</v>
          </cell>
          <cell r="B905">
            <v>1328</v>
          </cell>
          <cell r="C905">
            <v>51</v>
          </cell>
          <cell r="D905">
            <v>1379</v>
          </cell>
          <cell r="G905" t="str">
            <v>Network Company related</v>
          </cell>
          <cell r="H905">
            <v>2.3678004974642244E-2</v>
          </cell>
        </row>
        <row r="906">
          <cell r="A906" t="str">
            <v>Tariffs</v>
          </cell>
          <cell r="B906">
            <v>2386</v>
          </cell>
          <cell r="C906">
            <v>176</v>
          </cell>
          <cell r="D906">
            <v>2562</v>
          </cell>
          <cell r="G906" t="str">
            <v>Debt issues, disconnections and reconnections</v>
          </cell>
          <cell r="H906">
            <v>2.0899958006266758E-2</v>
          </cell>
        </row>
        <row r="907">
          <cell r="A907" t="str">
            <v>Other</v>
          </cell>
          <cell r="B907">
            <v>2673</v>
          </cell>
          <cell r="C907">
            <v>122</v>
          </cell>
          <cell r="D907">
            <v>2795</v>
          </cell>
          <cell r="G907" t="str">
            <v>Selling/marketing - doorstep and face-to-face</v>
          </cell>
          <cell r="H907">
            <v>1.3567206124624479E-2</v>
          </cell>
        </row>
        <row r="908">
          <cell r="A908" t="str">
            <v>Total</v>
          </cell>
          <cell r="B908">
            <v>29488</v>
          </cell>
          <cell r="C908">
            <v>1469</v>
          </cell>
          <cell r="D908">
            <v>30957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hange"/>
      <sheetName val="NI"/>
      <sheetName val="DESNZ"/>
      <sheetName val="Eurostat"/>
      <sheetName val="Graphs"/>
      <sheetName val="Publish"/>
      <sheetName val="Notes"/>
    </sheetNames>
    <sheetDataSet>
      <sheetData sheetId="0"/>
      <sheetData sheetId="1"/>
      <sheetData sheetId="2"/>
      <sheetData sheetId="3">
        <row r="1">
          <cell r="A1" t="str">
            <v>Year</v>
          </cell>
          <cell r="B1" t="str">
            <v>Semester</v>
          </cell>
          <cell r="C1" t="str">
            <v>Size of consumer</v>
          </cell>
          <cell r="D1" t="str">
            <v>Annual consumption (MWh)</v>
          </cell>
          <cell r="E1" t="str">
            <v>Country</v>
          </cell>
          <cell r="K1" t="str">
            <v>Unit price inc all taxes (p/kWh)</v>
          </cell>
        </row>
        <row r="632">
          <cell r="C632" t="str">
            <v>Medium domestic</v>
          </cell>
          <cell r="D632" t="str">
            <v>2,500 &lt; 4,999 kWh</v>
          </cell>
          <cell r="E632" t="str">
            <v xml:space="preserve">Ireland </v>
          </cell>
          <cell r="K632">
            <v>20.840803700000002</v>
          </cell>
        </row>
        <row r="643">
          <cell r="C643" t="str">
            <v>Medium domestic</v>
          </cell>
          <cell r="D643" t="str">
            <v>2,500 &lt; 4,999 kWh</v>
          </cell>
          <cell r="E643" t="str">
            <v xml:space="preserve">United Kingdom </v>
          </cell>
          <cell r="K643">
            <v>16.178234700000001</v>
          </cell>
        </row>
        <row r="644">
          <cell r="C644" t="str">
            <v>Medium domestic</v>
          </cell>
          <cell r="D644" t="str">
            <v>2,500 &lt; 4,999 kWh</v>
          </cell>
          <cell r="E644" t="str">
            <v>EU Median</v>
          </cell>
          <cell r="K644">
            <v>17.295491800000001</v>
          </cell>
        </row>
        <row r="679">
          <cell r="C679" t="str">
            <v>Medium domestic</v>
          </cell>
          <cell r="D679" t="str">
            <v>2,500 &lt; 4,999 kWh</v>
          </cell>
          <cell r="E679" t="str">
            <v>NI</v>
          </cell>
          <cell r="K679">
            <v>14.607791619366468</v>
          </cell>
        </row>
        <row r="717">
          <cell r="C717" t="str">
            <v>Medium domestic</v>
          </cell>
          <cell r="D717" t="str">
            <v>2,500 &lt; 4,999 kWh</v>
          </cell>
          <cell r="K717">
            <v>22.591048716666666</v>
          </cell>
        </row>
        <row r="728">
          <cell r="C728" t="str">
            <v>Medium domestic</v>
          </cell>
          <cell r="D728" t="str">
            <v>2,500 &lt; 4,999 kWh</v>
          </cell>
          <cell r="K728">
            <v>18.008776133333331</v>
          </cell>
        </row>
        <row r="729">
          <cell r="C729" t="str">
            <v>Medium domestic</v>
          </cell>
          <cell r="D729" t="str">
            <v>2,500 &lt; 4,999 kWh</v>
          </cell>
          <cell r="K729">
            <v>18.231216549999999</v>
          </cell>
        </row>
        <row r="764">
          <cell r="C764" t="str">
            <v>Medium domestic</v>
          </cell>
          <cell r="D764" t="str">
            <v>2,500 &lt; 4,999 kWh</v>
          </cell>
          <cell r="K764">
            <v>15.605316022504013</v>
          </cell>
        </row>
        <row r="802">
          <cell r="C802" t="str">
            <v>Medium domestic</v>
          </cell>
          <cell r="D802" t="str">
            <v>2,500 &lt; 4,999 kWh</v>
          </cell>
          <cell r="K802">
            <v>21.166964549999999</v>
          </cell>
        </row>
        <row r="813">
          <cell r="C813" t="str">
            <v>Medium domestic</v>
          </cell>
          <cell r="D813" t="str">
            <v>2,500 &lt; 4,999 kWh</v>
          </cell>
          <cell r="K813">
            <v>18.5374737</v>
          </cell>
        </row>
        <row r="814">
          <cell r="C814" t="str">
            <v>Medium domestic</v>
          </cell>
          <cell r="D814" t="str">
            <v>2,500 &lt; 4,999 kWh</v>
          </cell>
          <cell r="K814">
            <v>18.5374737</v>
          </cell>
        </row>
        <row r="849">
          <cell r="C849" t="str">
            <v>Medium domestic</v>
          </cell>
          <cell r="D849" t="str">
            <v>2,500 &lt; 4,999 kWh</v>
          </cell>
          <cell r="K849">
            <v>16.918454547268794</v>
          </cell>
        </row>
        <row r="887">
          <cell r="K887">
            <v>22.431066233333336</v>
          </cell>
        </row>
        <row r="898">
          <cell r="K898">
            <v>19.470799833333338</v>
          </cell>
        </row>
        <row r="899">
          <cell r="K899">
            <v>19.21530065</v>
          </cell>
        </row>
        <row r="934">
          <cell r="K934">
            <v>17.501417942687493</v>
          </cell>
        </row>
        <row r="972">
          <cell r="K972">
            <v>21.0973416</v>
          </cell>
        </row>
        <row r="983">
          <cell r="K983">
            <v>19.261269600000002</v>
          </cell>
        </row>
        <row r="984">
          <cell r="K984">
            <v>18.535584</v>
          </cell>
        </row>
        <row r="1019">
          <cell r="K1019">
            <v>18.077022007415657</v>
          </cell>
        </row>
        <row r="1057">
          <cell r="K1057">
            <v>23.651474</v>
          </cell>
        </row>
        <row r="1068">
          <cell r="K1068">
            <v>18.859483754501916</v>
          </cell>
        </row>
        <row r="1069">
          <cell r="K1069">
            <v>19.284630750000002</v>
          </cell>
        </row>
        <row r="1104">
          <cell r="K1104">
            <v>17.804593233607036</v>
          </cell>
        </row>
        <row r="1142">
          <cell r="K1142">
            <v>22.188684583333334</v>
          </cell>
        </row>
        <row r="1153">
          <cell r="K1153">
            <v>19.26366019173307</v>
          </cell>
        </row>
        <row r="1154">
          <cell r="K1154">
            <v>19.244667333333332</v>
          </cell>
        </row>
        <row r="1189">
          <cell r="K1189">
            <v>17.671154988045004</v>
          </cell>
        </row>
        <row r="1227">
          <cell r="K1227">
            <v>25.325493533333333</v>
          </cell>
        </row>
        <row r="1238">
          <cell r="K1238">
            <v>20.131434455873578</v>
          </cell>
        </row>
        <row r="1239">
          <cell r="K1239">
            <v>20.096894666666664</v>
          </cell>
        </row>
        <row r="1274">
          <cell r="K1274">
            <v>19.316843452376254</v>
          </cell>
        </row>
        <row r="1312">
          <cell r="K1312">
            <v>19.572340666666665</v>
          </cell>
        </row>
        <row r="1323">
          <cell r="K1323">
            <v>27.30521864902914</v>
          </cell>
        </row>
        <row r="1324">
          <cell r="K1324">
            <v>19.378638500000001</v>
          </cell>
        </row>
        <row r="1359">
          <cell r="K1359">
            <v>21.992973001750915</v>
          </cell>
        </row>
        <row r="1397">
          <cell r="K1397">
            <v>27.832663749999998</v>
          </cell>
        </row>
        <row r="1408">
          <cell r="K1408">
            <v>40.534374110466132</v>
          </cell>
        </row>
        <row r="1409">
          <cell r="K1409">
            <v>23.646976333333335</v>
          </cell>
        </row>
        <row r="1444">
          <cell r="K1444">
            <v>26.611110930366266</v>
          </cell>
        </row>
        <row r="1479">
          <cell r="A1479">
            <v>2023</v>
          </cell>
          <cell r="B1479" t="str">
            <v>S1</v>
          </cell>
          <cell r="C1479" t="str">
            <v>Medium domestic</v>
          </cell>
          <cell r="D1479" t="str">
            <v>2,500 &lt; 4,999 kWh</v>
          </cell>
          <cell r="E1479" t="str">
            <v xml:space="preserve">Belgium </v>
          </cell>
          <cell r="K1479">
            <v>38.132824999999997</v>
          </cell>
        </row>
        <row r="1480">
          <cell r="A1480">
            <v>2023</v>
          </cell>
          <cell r="B1480" t="str">
            <v>S1</v>
          </cell>
          <cell r="C1480" t="str">
            <v>Medium domestic</v>
          </cell>
          <cell r="D1480" t="str">
            <v>2,500 &lt; 4,999 kWh</v>
          </cell>
          <cell r="E1480" t="str">
            <v xml:space="preserve">Denmark </v>
          </cell>
          <cell r="K1480">
            <v>33.407861166666663</v>
          </cell>
        </row>
        <row r="1481">
          <cell r="A1481">
            <v>2023</v>
          </cell>
          <cell r="B1481" t="str">
            <v>S1</v>
          </cell>
          <cell r="C1481" t="str">
            <v>Medium domestic</v>
          </cell>
          <cell r="D1481" t="str">
            <v>2,500 &lt; 4,999 kWh</v>
          </cell>
          <cell r="E1481" t="str">
            <v xml:space="preserve">Germany (until 19... </v>
          </cell>
          <cell r="K1481">
            <v>36.1604375</v>
          </cell>
        </row>
        <row r="1482">
          <cell r="A1482">
            <v>2023</v>
          </cell>
          <cell r="B1482" t="str">
            <v>S1</v>
          </cell>
          <cell r="C1482" t="str">
            <v>Medium domestic</v>
          </cell>
          <cell r="D1482" t="str">
            <v>2,500 &lt; 4,999 kWh</v>
          </cell>
          <cell r="E1482" t="str">
            <v xml:space="preserve">Ireland </v>
          </cell>
          <cell r="K1482">
            <v>21.713794833333331</v>
          </cell>
        </row>
        <row r="1483">
          <cell r="A1483">
            <v>2023</v>
          </cell>
          <cell r="B1483" t="str">
            <v>S1</v>
          </cell>
          <cell r="C1483" t="str">
            <v>Medium domestic</v>
          </cell>
          <cell r="D1483" t="str">
            <v>2,500 &lt; 4,999 kWh</v>
          </cell>
          <cell r="E1483" t="str">
            <v xml:space="preserve">Greece </v>
          </cell>
          <cell r="K1483">
            <v>20.381337499999997</v>
          </cell>
        </row>
        <row r="1484">
          <cell r="A1484">
            <v>2023</v>
          </cell>
          <cell r="B1484" t="str">
            <v>S1</v>
          </cell>
          <cell r="C1484" t="str">
            <v>Medium domestic</v>
          </cell>
          <cell r="D1484" t="str">
            <v>2,500 &lt; 4,999 kWh</v>
          </cell>
          <cell r="E1484" t="str">
            <v xml:space="preserve">Spain </v>
          </cell>
          <cell r="K1484">
            <v>15.980721833333332</v>
          </cell>
        </row>
        <row r="1485">
          <cell r="A1485">
            <v>2023</v>
          </cell>
          <cell r="B1485" t="str">
            <v>S1</v>
          </cell>
          <cell r="C1485" t="str">
            <v>Medium domestic</v>
          </cell>
          <cell r="D1485" t="str">
            <v>2,500 &lt; 4,999 kWh</v>
          </cell>
          <cell r="E1485" t="str">
            <v xml:space="preserve">France </v>
          </cell>
          <cell r="K1485">
            <v>20.311208166666663</v>
          </cell>
        </row>
        <row r="1486">
          <cell r="A1486">
            <v>2023</v>
          </cell>
          <cell r="B1486" t="str">
            <v>S1</v>
          </cell>
          <cell r="C1486" t="str">
            <v>Medium domestic</v>
          </cell>
          <cell r="D1486" t="str">
            <v>2,500 &lt; 4,999 kWh</v>
          </cell>
          <cell r="E1486" t="str">
            <v xml:space="preserve">Italy </v>
          </cell>
          <cell r="K1486">
            <v>33.15364233333333</v>
          </cell>
        </row>
        <row r="1487">
          <cell r="A1487">
            <v>2023</v>
          </cell>
          <cell r="B1487" t="str">
            <v>S1</v>
          </cell>
          <cell r="C1487" t="str">
            <v>Medium domestic</v>
          </cell>
          <cell r="D1487" t="str">
            <v>2,500 &lt; 4,999 kWh</v>
          </cell>
          <cell r="E1487" t="str">
            <v xml:space="preserve">Luxembourg </v>
          </cell>
          <cell r="K1487">
            <v>17.602462666666668</v>
          </cell>
        </row>
        <row r="1488">
          <cell r="A1488">
            <v>2023</v>
          </cell>
          <cell r="B1488" t="str">
            <v>S1</v>
          </cell>
          <cell r="C1488" t="str">
            <v>Medium domestic</v>
          </cell>
          <cell r="D1488" t="str">
            <v>2,500 &lt; 4,999 kWh</v>
          </cell>
          <cell r="E1488" t="str">
            <v xml:space="preserve">Netherlands </v>
          </cell>
          <cell r="K1488">
            <v>41.639291666666665</v>
          </cell>
        </row>
        <row r="1489">
          <cell r="A1489">
            <v>2023</v>
          </cell>
          <cell r="B1489" t="str">
            <v>S1</v>
          </cell>
          <cell r="C1489" t="str">
            <v>Medium domestic</v>
          </cell>
          <cell r="D1489" t="str">
            <v>2,500 &lt; 4,999 kWh</v>
          </cell>
          <cell r="E1489" t="str">
            <v xml:space="preserve">Austria </v>
          </cell>
          <cell r="K1489">
            <v>23.256640166666664</v>
          </cell>
        </row>
        <row r="1490">
          <cell r="A1490">
            <v>2023</v>
          </cell>
          <cell r="B1490" t="str">
            <v>S1</v>
          </cell>
          <cell r="C1490" t="str">
            <v>Medium domestic</v>
          </cell>
          <cell r="D1490" t="str">
            <v>2,500 &lt; 4,999 kWh</v>
          </cell>
          <cell r="E1490" t="str">
            <v xml:space="preserve">Portugal </v>
          </cell>
          <cell r="K1490">
            <v>18.154731166666664</v>
          </cell>
        </row>
        <row r="1491">
          <cell r="A1491">
            <v>2023</v>
          </cell>
          <cell r="B1491" t="str">
            <v>S1</v>
          </cell>
          <cell r="C1491" t="str">
            <v>Medium domestic</v>
          </cell>
          <cell r="D1491" t="str">
            <v>2,500 &lt; 4,999 kWh</v>
          </cell>
          <cell r="E1491" t="str">
            <v xml:space="preserve">Finland </v>
          </cell>
          <cell r="K1491">
            <v>20.889775166666666</v>
          </cell>
        </row>
        <row r="1492">
          <cell r="A1492">
            <v>2023</v>
          </cell>
          <cell r="B1492" t="str">
            <v>S1</v>
          </cell>
          <cell r="C1492" t="str">
            <v>Medium domestic</v>
          </cell>
          <cell r="D1492" t="str">
            <v>2,500 &lt; 4,999 kWh</v>
          </cell>
          <cell r="E1492" t="str">
            <v xml:space="preserve">Sweden </v>
          </cell>
          <cell r="K1492">
            <v>23.388132666666664</v>
          </cell>
        </row>
        <row r="1493">
          <cell r="A1493">
            <v>2023</v>
          </cell>
          <cell r="B1493" t="str">
            <v>S1</v>
          </cell>
          <cell r="C1493" t="str">
            <v>Medium domestic</v>
          </cell>
          <cell r="D1493" t="str">
            <v>2,500 &lt; 4,999 kWh</v>
          </cell>
          <cell r="E1493" t="str">
            <v xml:space="preserve">United Kingdom </v>
          </cell>
          <cell r="K1493">
            <v>37.666333867867799</v>
          </cell>
        </row>
        <row r="1494">
          <cell r="A1494">
            <v>2023</v>
          </cell>
          <cell r="B1494" t="str">
            <v>S1</v>
          </cell>
          <cell r="C1494" t="str">
            <v>Medium domestic</v>
          </cell>
          <cell r="D1494" t="str">
            <v>2,500 &lt; 4,999 kWh</v>
          </cell>
          <cell r="E1494" t="str">
            <v>EU Median</v>
          </cell>
          <cell r="K1494">
            <v>23.256640166666664</v>
          </cell>
        </row>
        <row r="1529">
          <cell r="A1529">
            <v>2023</v>
          </cell>
          <cell r="B1529" t="str">
            <v>S1</v>
          </cell>
          <cell r="C1529" t="str">
            <v>Medium domestic</v>
          </cell>
          <cell r="D1529" t="str">
            <v>2,500 &lt; 4,999 kWh</v>
          </cell>
          <cell r="E1529" t="str">
            <v>NI</v>
          </cell>
          <cell r="K1529">
            <v>27.759540988377758</v>
          </cell>
        </row>
        <row r="1564">
          <cell r="A1564">
            <v>2023</v>
          </cell>
          <cell r="B1564" t="str">
            <v>S2</v>
          </cell>
          <cell r="C1564" t="str">
            <v>Medium domestic</v>
          </cell>
          <cell r="D1564" t="str">
            <v>2,500 &lt; 4,999 kWh</v>
          </cell>
          <cell r="E1564" t="str">
            <v xml:space="preserve">Belgium </v>
          </cell>
          <cell r="K1564">
            <v>33.118577666666667</v>
          </cell>
        </row>
        <row r="1565">
          <cell r="A1565">
            <v>2023</v>
          </cell>
          <cell r="B1565" t="str">
            <v>S2</v>
          </cell>
          <cell r="C1565" t="str">
            <v>Medium domestic</v>
          </cell>
          <cell r="D1565" t="str">
            <v>2,500 &lt; 4,999 kWh</v>
          </cell>
          <cell r="E1565" t="str">
            <v xml:space="preserve">Denmark </v>
          </cell>
          <cell r="K1565">
            <v>31.154956333333331</v>
          </cell>
        </row>
        <row r="1566">
          <cell r="A1566">
            <v>2023</v>
          </cell>
          <cell r="B1566" t="str">
            <v>S2</v>
          </cell>
          <cell r="C1566" t="str">
            <v>Medium domestic</v>
          </cell>
          <cell r="D1566" t="str">
            <v>2,500 &lt; 4,999 kWh</v>
          </cell>
          <cell r="E1566" t="str">
            <v xml:space="preserve">Germany (until 19... </v>
          </cell>
          <cell r="K1566">
            <v>35.239989999999999</v>
          </cell>
        </row>
        <row r="1567">
          <cell r="A1567">
            <v>2023</v>
          </cell>
          <cell r="B1567" t="str">
            <v>S2</v>
          </cell>
          <cell r="C1567" t="str">
            <v>Medium domestic</v>
          </cell>
          <cell r="D1567" t="str">
            <v>2,500 &lt; 4,999 kWh</v>
          </cell>
          <cell r="E1567" t="str">
            <v xml:space="preserve">Ireland </v>
          </cell>
          <cell r="K1567">
            <v>33.258836333333335</v>
          </cell>
        </row>
        <row r="1568">
          <cell r="A1568">
            <v>2023</v>
          </cell>
          <cell r="B1568" t="str">
            <v>S2</v>
          </cell>
          <cell r="C1568" t="str">
            <v>Medium domestic</v>
          </cell>
          <cell r="D1568" t="str">
            <v>2,500 &lt; 4,999 kWh</v>
          </cell>
          <cell r="E1568" t="str">
            <v xml:space="preserve">Greece </v>
          </cell>
          <cell r="K1568">
            <v>20.241078833333333</v>
          </cell>
        </row>
        <row r="1569">
          <cell r="A1569">
            <v>2023</v>
          </cell>
          <cell r="B1569" t="str">
            <v>S2</v>
          </cell>
          <cell r="C1569" t="str">
            <v>Medium domestic</v>
          </cell>
          <cell r="D1569" t="str">
            <v>2,500 &lt; 4,999 kWh</v>
          </cell>
          <cell r="E1569" t="str">
            <v xml:space="preserve">Spain </v>
          </cell>
          <cell r="K1569">
            <v>20.574193166666664</v>
          </cell>
        </row>
        <row r="1570">
          <cell r="A1570">
            <v>2023</v>
          </cell>
          <cell r="B1570" t="str">
            <v>S2</v>
          </cell>
          <cell r="C1570" t="str">
            <v>Medium domestic</v>
          </cell>
          <cell r="D1570" t="str">
            <v>2,500 &lt; 4,999 kWh</v>
          </cell>
          <cell r="E1570" t="str">
            <v xml:space="preserve">France </v>
          </cell>
          <cell r="K1570">
            <v>22.713137833333331</v>
          </cell>
        </row>
        <row r="1571">
          <cell r="A1571">
            <v>2023</v>
          </cell>
          <cell r="B1571" t="str">
            <v>S2</v>
          </cell>
          <cell r="C1571" t="str">
            <v>Medium domestic</v>
          </cell>
          <cell r="D1571" t="str">
            <v>2,500 &lt; 4,999 kWh</v>
          </cell>
          <cell r="E1571" t="str">
            <v xml:space="preserve">Italy </v>
          </cell>
          <cell r="K1571">
            <v>29.340359833333331</v>
          </cell>
        </row>
        <row r="1572">
          <cell r="A1572">
            <v>2023</v>
          </cell>
          <cell r="B1572" t="str">
            <v>S2</v>
          </cell>
          <cell r="C1572" t="str">
            <v>Medium domestic</v>
          </cell>
          <cell r="D1572" t="str">
            <v>2,500 &lt; 4,999 kWh</v>
          </cell>
          <cell r="E1572" t="str">
            <v xml:space="preserve">Luxembourg </v>
          </cell>
          <cell r="K1572">
            <v>17.663825833333334</v>
          </cell>
        </row>
        <row r="1573">
          <cell r="A1573">
            <v>2023</v>
          </cell>
          <cell r="B1573" t="str">
            <v>S2</v>
          </cell>
          <cell r="C1573" t="str">
            <v>Medium domestic</v>
          </cell>
          <cell r="D1573" t="str">
            <v>2,500 &lt; 4,999 kWh</v>
          </cell>
          <cell r="E1573" t="str">
            <v xml:space="preserve">Netherlands </v>
          </cell>
          <cell r="K1573">
            <v>22.046909166666662</v>
          </cell>
        </row>
        <row r="1574">
          <cell r="A1574">
            <v>2023</v>
          </cell>
          <cell r="B1574" t="str">
            <v>S2</v>
          </cell>
          <cell r="C1574" t="str">
            <v>Medium domestic</v>
          </cell>
          <cell r="D1574" t="str">
            <v>2,500 &lt; 4,999 kWh</v>
          </cell>
          <cell r="E1574" t="str">
            <v xml:space="preserve">Austria </v>
          </cell>
          <cell r="K1574">
            <v>24.089426</v>
          </cell>
        </row>
        <row r="1575">
          <cell r="A1575">
            <v>2023</v>
          </cell>
          <cell r="B1575" t="str">
            <v>S2</v>
          </cell>
          <cell r="C1575" t="str">
            <v>Medium domestic</v>
          </cell>
          <cell r="D1575" t="str">
            <v>2,500 &lt; 4,999 kWh</v>
          </cell>
          <cell r="E1575" t="str">
            <v xml:space="preserve">Portugal </v>
          </cell>
          <cell r="K1575">
            <v>20.153417166666664</v>
          </cell>
        </row>
        <row r="1576">
          <cell r="A1576">
            <v>2023</v>
          </cell>
          <cell r="B1576" t="str">
            <v>S2</v>
          </cell>
          <cell r="C1576" t="str">
            <v>Medium domestic</v>
          </cell>
          <cell r="D1576" t="str">
            <v>2,500 &lt; 4,999 kWh</v>
          </cell>
          <cell r="E1576" t="str">
            <v xml:space="preserve">Finland </v>
          </cell>
          <cell r="K1576">
            <v>21.065098499999998</v>
          </cell>
        </row>
        <row r="1577">
          <cell r="A1577">
            <v>2023</v>
          </cell>
          <cell r="B1577" t="str">
            <v>S2</v>
          </cell>
          <cell r="C1577" t="str">
            <v>Medium domestic</v>
          </cell>
          <cell r="D1577" t="str">
            <v>2,500 &lt; 4,999 kWh</v>
          </cell>
          <cell r="E1577" t="str">
            <v xml:space="preserve">Sweden </v>
          </cell>
          <cell r="K1577">
            <v>19.119009499999997</v>
          </cell>
        </row>
        <row r="1578">
          <cell r="A1578">
            <v>2023</v>
          </cell>
          <cell r="B1578" t="str">
            <v>S2</v>
          </cell>
          <cell r="C1578" t="str">
            <v>Medium domestic</v>
          </cell>
          <cell r="D1578" t="str">
            <v>2,500 &lt; 4,999 kWh</v>
          </cell>
          <cell r="E1578" t="str">
            <v xml:space="preserve">United Kingdom </v>
          </cell>
          <cell r="K1578">
            <v>36.06985179892483</v>
          </cell>
        </row>
        <row r="1579">
          <cell r="A1579">
            <v>2023</v>
          </cell>
          <cell r="B1579" t="str">
            <v>S2</v>
          </cell>
          <cell r="C1579" t="str">
            <v>Medium domestic</v>
          </cell>
          <cell r="D1579" t="str">
            <v>2,500 &lt; 4,999 kWh</v>
          </cell>
          <cell r="E1579" t="str">
            <v>EU Median</v>
          </cell>
          <cell r="K1579">
            <v>22.713137833333331</v>
          </cell>
        </row>
        <row r="1614">
          <cell r="A1614">
            <v>2023</v>
          </cell>
          <cell r="B1614" t="str">
            <v>S2</v>
          </cell>
          <cell r="C1614" t="str">
            <v>Medium domestic</v>
          </cell>
          <cell r="D1614" t="str">
            <v>2,500 &lt; 4,999 kWh</v>
          </cell>
          <cell r="E1614" t="str">
            <v>NI</v>
          </cell>
          <cell r="K1614">
            <v>32.891260260987842</v>
          </cell>
        </row>
      </sheetData>
      <sheetData sheetId="4"/>
      <sheetData sheetId="5">
        <row r="1">
          <cell r="A1" t="str">
            <v>Figure 13: Medium domestic connections unit prices inc all taxes (p/kWh)  July - December 2023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hange"/>
      <sheetName val="NI"/>
      <sheetName val="DESNZ"/>
      <sheetName val="Eurostat"/>
      <sheetName val="Graphs"/>
      <sheetName val="Trends"/>
      <sheetName val="Publish"/>
      <sheetName val="Notes"/>
    </sheetNames>
    <sheetDataSet>
      <sheetData sheetId="0"/>
      <sheetData sheetId="1"/>
      <sheetData sheetId="2"/>
      <sheetData sheetId="3">
        <row r="1">
          <cell r="A1" t="str">
            <v>Year</v>
          </cell>
          <cell r="B1" t="str">
            <v>Semester</v>
          </cell>
          <cell r="C1" t="str">
            <v xml:space="preserve">Band </v>
          </cell>
          <cell r="D1" t="str">
            <v>Size of consumer</v>
          </cell>
          <cell r="E1" t="str">
            <v>Annual consumption (kWh)</v>
          </cell>
          <cell r="F1" t="str">
            <v>Member of
EU-15</v>
          </cell>
          <cell r="G1" t="str">
            <v>Country</v>
          </cell>
          <cell r="M1" t="str">
            <v>Unit price inc all taxes (p/kWh)</v>
          </cell>
        </row>
        <row r="861">
          <cell r="A861">
            <v>2018</v>
          </cell>
          <cell r="B861" t="str">
            <v>S1</v>
          </cell>
          <cell r="C861" t="str">
            <v>Band D2</v>
          </cell>
          <cell r="D861" t="str">
            <v>Domestic (B)</v>
          </cell>
          <cell r="E861" t="str">
            <v>5,557 - 55,557</v>
          </cell>
          <cell r="G861" t="str">
            <v>Ireland</v>
          </cell>
          <cell r="M861">
            <v>5.5598936000000005</v>
          </cell>
        </row>
        <row r="863">
          <cell r="B863" t="str">
            <v>S1</v>
          </cell>
        </row>
        <row r="865">
          <cell r="B865" t="str">
            <v>S1</v>
          </cell>
        </row>
        <row r="867">
          <cell r="B867" t="str">
            <v>S1</v>
          </cell>
        </row>
        <row r="869">
          <cell r="B869" t="str">
            <v>S1</v>
          </cell>
        </row>
        <row r="871">
          <cell r="B871" t="str">
            <v>S1</v>
          </cell>
        </row>
        <row r="879">
          <cell r="G879" t="str">
            <v>United Kingdom</v>
          </cell>
          <cell r="M879">
            <v>4.0643526000000003</v>
          </cell>
        </row>
        <row r="918">
          <cell r="G918" t="str">
            <v>EU-15 Median</v>
          </cell>
          <cell r="M918">
            <v>5.8502045000000003</v>
          </cell>
        </row>
        <row r="927">
          <cell r="G927" t="str">
            <v>NI</v>
          </cell>
          <cell r="M927">
            <v>4.0395719626332518</v>
          </cell>
        </row>
        <row r="966">
          <cell r="A966">
            <v>2018</v>
          </cell>
          <cell r="B966" t="str">
            <v>S2</v>
          </cell>
          <cell r="C966" t="str">
            <v>Band D2</v>
          </cell>
          <cell r="D966" t="str">
            <v>Domestic (B)</v>
          </cell>
          <cell r="E966" t="str">
            <v>5,557 - 55,557</v>
          </cell>
          <cell r="M966">
            <v>6.7710862833333341</v>
          </cell>
        </row>
        <row r="967">
          <cell r="C967" t="str">
            <v>Band D2</v>
          </cell>
          <cell r="D967" t="str">
            <v>Domestic (B)</v>
          </cell>
          <cell r="E967" t="str">
            <v>5,557 - 55,557</v>
          </cell>
        </row>
        <row r="968">
          <cell r="B968" t="str">
            <v>S2</v>
          </cell>
          <cell r="C968" t="str">
            <v>Band D2</v>
          </cell>
          <cell r="D968" t="str">
            <v>Domestic (B)</v>
          </cell>
          <cell r="E968" t="str">
            <v>5,557 - 55,557</v>
          </cell>
        </row>
        <row r="969">
          <cell r="C969" t="str">
            <v>Band D2</v>
          </cell>
          <cell r="D969" t="str">
            <v>Domestic (B)</v>
          </cell>
          <cell r="E969" t="str">
            <v>5,557 - 55,557</v>
          </cell>
        </row>
        <row r="970">
          <cell r="B970" t="str">
            <v>S2</v>
          </cell>
          <cell r="C970" t="str">
            <v>Band D2</v>
          </cell>
          <cell r="D970" t="str">
            <v>Domestic (B)</v>
          </cell>
          <cell r="E970" t="str">
            <v>5,557 - 55,557</v>
          </cell>
        </row>
        <row r="971">
          <cell r="C971" t="str">
            <v>Band D2</v>
          </cell>
          <cell r="D971" t="str">
            <v>Domestic (B)</v>
          </cell>
          <cell r="E971" t="str">
            <v>5,557 - 55,557</v>
          </cell>
        </row>
        <row r="972">
          <cell r="B972" t="str">
            <v>S2</v>
          </cell>
          <cell r="C972" t="str">
            <v>Band D2</v>
          </cell>
          <cell r="D972" t="str">
            <v>Domestic (B)</v>
          </cell>
          <cell r="E972" t="str">
            <v>5,557 - 55,557</v>
          </cell>
        </row>
        <row r="973">
          <cell r="C973" t="str">
            <v>Band D2</v>
          </cell>
          <cell r="D973" t="str">
            <v>Domestic (B)</v>
          </cell>
          <cell r="E973" t="str">
            <v>5,557 - 55,557</v>
          </cell>
        </row>
        <row r="974">
          <cell r="B974" t="str">
            <v>S2</v>
          </cell>
          <cell r="C974" t="str">
            <v>Band D2</v>
          </cell>
          <cell r="D974" t="str">
            <v>Domestic (B)</v>
          </cell>
          <cell r="E974" t="str">
            <v>5,557 - 55,557</v>
          </cell>
        </row>
        <row r="975">
          <cell r="C975" t="str">
            <v>Band D2</v>
          </cell>
          <cell r="D975" t="str">
            <v>Domestic (B)</v>
          </cell>
          <cell r="E975" t="str">
            <v>5,557 - 55,557</v>
          </cell>
        </row>
        <row r="976">
          <cell r="B976" t="str">
            <v>S2</v>
          </cell>
          <cell r="C976" t="str">
            <v>Band D2</v>
          </cell>
          <cell r="D976" t="str">
            <v>Domestic (B)</v>
          </cell>
          <cell r="E976" t="str">
            <v>5,557 - 55,557</v>
          </cell>
        </row>
        <row r="984">
          <cell r="M984">
            <v>4.6089654333333332</v>
          </cell>
        </row>
        <row r="1023">
          <cell r="M1023">
            <v>6.7799839000000013</v>
          </cell>
        </row>
        <row r="1032">
          <cell r="M1032">
            <v>4.5083016670342495</v>
          </cell>
        </row>
        <row r="1071">
          <cell r="M1071">
            <v>5.9665855499999996</v>
          </cell>
        </row>
        <row r="1089">
          <cell r="M1089">
            <v>4.3067740499999996</v>
          </cell>
        </row>
        <row r="1128">
          <cell r="M1128">
            <v>6.1980855749999995</v>
          </cell>
        </row>
        <row r="1137">
          <cell r="M1137">
            <v>4.8115427868059513</v>
          </cell>
        </row>
        <row r="1176">
          <cell r="M1176">
            <v>6.7310819333333338</v>
          </cell>
        </row>
        <row r="1194">
          <cell r="M1194">
            <v>4.4403996000000001</v>
          </cell>
        </row>
        <row r="1233">
          <cell r="M1233">
            <v>6.7619180416666671</v>
          </cell>
        </row>
        <row r="1242">
          <cell r="M1242">
            <v>4.7773757824880807</v>
          </cell>
        </row>
        <row r="1281">
          <cell r="M1281">
            <v>5.8492008000000011</v>
          </cell>
        </row>
        <row r="1299">
          <cell r="M1299">
            <v>4.1617632000000011</v>
          </cell>
        </row>
        <row r="1338">
          <cell r="M1338">
            <v>6.0634092000000006</v>
          </cell>
        </row>
        <row r="1347">
          <cell r="M1347">
            <v>4.6048535078846786</v>
          </cell>
        </row>
        <row r="1386">
          <cell r="M1386">
            <v>6.3377994166666669</v>
          </cell>
        </row>
        <row r="1400">
          <cell r="M1400">
            <v>3.86</v>
          </cell>
        </row>
        <row r="1416">
          <cell r="M1416">
            <v>6.5457443333333334</v>
          </cell>
        </row>
        <row r="1425">
          <cell r="M1425">
            <v>4.0853222470411552</v>
          </cell>
        </row>
        <row r="1444">
          <cell r="M1444">
            <v>5.3843383333333339</v>
          </cell>
        </row>
        <row r="1454">
          <cell r="M1454">
            <v>3.54</v>
          </cell>
        </row>
        <row r="1470">
          <cell r="M1470">
            <v>5.8098747499999988</v>
          </cell>
        </row>
        <row r="1479">
          <cell r="M1479">
            <v>3.7692197553902997</v>
          </cell>
        </row>
        <row r="1498">
          <cell r="M1498">
            <v>6.6677408999999992</v>
          </cell>
        </row>
        <row r="1508">
          <cell r="M1508">
            <v>4.5199999999999996</v>
          </cell>
        </row>
        <row r="1524">
          <cell r="M1524">
            <v>6.6890299833333327</v>
          </cell>
        </row>
        <row r="1533">
          <cell r="M1533">
            <v>4.596189972972927</v>
          </cell>
        </row>
        <row r="1552">
          <cell r="M1552">
            <v>7.1332928333333321</v>
          </cell>
        </row>
        <row r="1562">
          <cell r="M1562">
            <v>5.58</v>
          </cell>
        </row>
        <row r="1578">
          <cell r="M1578">
            <v>7.2217220833333329</v>
          </cell>
        </row>
        <row r="1590">
          <cell r="M1590">
            <v>6.1298183218512445</v>
          </cell>
        </row>
        <row r="1609">
          <cell r="M1609">
            <v>13.534961333333333</v>
          </cell>
        </row>
        <row r="1619">
          <cell r="M1619">
            <v>12.543571600955051</v>
          </cell>
        </row>
        <row r="1635">
          <cell r="M1635">
            <v>12.24592838381086</v>
          </cell>
        </row>
        <row r="1647">
          <cell r="M1647">
            <v>10.112270544169418</v>
          </cell>
        </row>
        <row r="1663">
          <cell r="A1663">
            <v>2023</v>
          </cell>
          <cell r="B1663" t="str">
            <v>S1</v>
          </cell>
          <cell r="C1663" t="str">
            <v>Band D2</v>
          </cell>
          <cell r="D1663" t="str">
            <v>Domestic (B)</v>
          </cell>
          <cell r="E1663" t="str">
            <v>5,557 - 55,557</v>
          </cell>
          <cell r="F1663" t="str">
            <v>EU-15</v>
          </cell>
          <cell r="G1663" t="str">
            <v>Belgium</v>
          </cell>
          <cell r="M1663">
            <v>10.046026999999999</v>
          </cell>
        </row>
        <row r="1664">
          <cell r="A1664">
            <v>2023</v>
          </cell>
          <cell r="B1664" t="str">
            <v>S1</v>
          </cell>
          <cell r="C1664" t="str">
            <v>Band D2</v>
          </cell>
          <cell r="D1664" t="str">
            <v>Domestic (B)</v>
          </cell>
          <cell r="E1664" t="str">
            <v>5,557 - 55,557</v>
          </cell>
          <cell r="F1664" t="str">
            <v>EU-15</v>
          </cell>
          <cell r="G1664" t="str">
            <v>Denmark</v>
          </cell>
          <cell r="M1664">
            <v>14.508005833333334</v>
          </cell>
        </row>
        <row r="1665">
          <cell r="A1665">
            <v>2023</v>
          </cell>
          <cell r="B1665" t="str">
            <v>S1</v>
          </cell>
          <cell r="C1665" t="str">
            <v>Band D2</v>
          </cell>
          <cell r="D1665" t="str">
            <v>Domestic (B)</v>
          </cell>
          <cell r="E1665" t="str">
            <v>5,557 - 55,557</v>
          </cell>
          <cell r="F1665" t="str">
            <v>EU-15</v>
          </cell>
          <cell r="G1665" t="str">
            <v>Germany</v>
          </cell>
          <cell r="M1665">
            <v>10.782385</v>
          </cell>
        </row>
        <row r="1666">
          <cell r="A1666">
            <v>2023</v>
          </cell>
          <cell r="B1666" t="str">
            <v>S1</v>
          </cell>
          <cell r="C1666" t="str">
            <v>Band D2</v>
          </cell>
          <cell r="D1666" t="str">
            <v>Domestic (B)</v>
          </cell>
          <cell r="E1666" t="str">
            <v>5,557 - 55,557</v>
          </cell>
          <cell r="F1666" t="str">
            <v>EU-15</v>
          </cell>
          <cell r="G1666" t="str">
            <v>Ireland</v>
          </cell>
          <cell r="M1666">
            <v>12.842434166666665</v>
          </cell>
        </row>
        <row r="1667">
          <cell r="A1667">
            <v>2023</v>
          </cell>
          <cell r="B1667" t="str">
            <v>S1</v>
          </cell>
          <cell r="C1667" t="str">
            <v>Band D2</v>
          </cell>
          <cell r="D1667" t="str">
            <v>Domestic (B)</v>
          </cell>
          <cell r="E1667" t="str">
            <v>5,557 - 55,557</v>
          </cell>
          <cell r="F1667" t="str">
            <v>EU-15</v>
          </cell>
          <cell r="G1667" t="str">
            <v>Greece</v>
          </cell>
          <cell r="M1667">
            <v>10.265181166666665</v>
          </cell>
        </row>
        <row r="1668">
          <cell r="A1668">
            <v>2023</v>
          </cell>
          <cell r="B1668" t="str">
            <v>S1</v>
          </cell>
          <cell r="C1668" t="str">
            <v>Band D2</v>
          </cell>
          <cell r="D1668" t="str">
            <v>Domestic (B)</v>
          </cell>
          <cell r="E1668" t="str">
            <v>5,557 - 55,557</v>
          </cell>
          <cell r="F1668" t="str">
            <v>EU-15</v>
          </cell>
          <cell r="G1668" t="str">
            <v>Spain</v>
          </cell>
          <cell r="M1668">
            <v>9.4411614999999998</v>
          </cell>
        </row>
        <row r="1669">
          <cell r="A1669">
            <v>2023</v>
          </cell>
          <cell r="B1669" t="str">
            <v>S1</v>
          </cell>
          <cell r="C1669" t="str">
            <v>Band D2</v>
          </cell>
          <cell r="D1669" t="str">
            <v>Domestic (B)</v>
          </cell>
          <cell r="E1669" t="str">
            <v>5,557 - 55,557</v>
          </cell>
          <cell r="F1669" t="str">
            <v>EU-15</v>
          </cell>
          <cell r="G1669" t="str">
            <v>France</v>
          </cell>
          <cell r="M1669">
            <v>9.1431118333333323</v>
          </cell>
        </row>
        <row r="1670">
          <cell r="A1670">
            <v>2023</v>
          </cell>
          <cell r="B1670" t="str">
            <v>S1</v>
          </cell>
          <cell r="C1670" t="str">
            <v>Band D2</v>
          </cell>
          <cell r="D1670" t="str">
            <v>Domestic (B)</v>
          </cell>
          <cell r="E1670" t="str">
            <v>5,557 - 55,557</v>
          </cell>
          <cell r="F1670" t="str">
            <v>EU-15</v>
          </cell>
          <cell r="G1670" t="str">
            <v>Italy</v>
          </cell>
          <cell r="M1670">
            <v>8.5996094999999997</v>
          </cell>
        </row>
        <row r="1671">
          <cell r="A1671">
            <v>2023</v>
          </cell>
          <cell r="B1671" t="str">
            <v>S1</v>
          </cell>
          <cell r="C1671" t="str">
            <v>Band D2</v>
          </cell>
          <cell r="D1671" t="str">
            <v>Domestic (B)</v>
          </cell>
          <cell r="E1671" t="str">
            <v>5,557 - 55,557</v>
          </cell>
          <cell r="F1671" t="str">
            <v>EU-15</v>
          </cell>
          <cell r="G1671" t="str">
            <v>Luxembourg</v>
          </cell>
          <cell r="M1671">
            <v>7.6703958333333331</v>
          </cell>
        </row>
        <row r="1672">
          <cell r="A1672">
            <v>2023</v>
          </cell>
          <cell r="B1672" t="str">
            <v>S1</v>
          </cell>
          <cell r="C1672" t="str">
            <v>Band D2</v>
          </cell>
          <cell r="D1672" t="str">
            <v>Domestic (B)</v>
          </cell>
          <cell r="E1672" t="str">
            <v>5,557 - 55,557</v>
          </cell>
          <cell r="F1672" t="str">
            <v>EU-15</v>
          </cell>
          <cell r="G1672" t="str">
            <v>Netherlands</v>
          </cell>
          <cell r="M1672">
            <v>21.748859499999998</v>
          </cell>
        </row>
        <row r="1673">
          <cell r="A1673">
            <v>2023</v>
          </cell>
          <cell r="B1673" t="str">
            <v>S1</v>
          </cell>
          <cell r="C1673" t="str">
            <v>Band D2</v>
          </cell>
          <cell r="D1673" t="str">
            <v>Domestic (B)</v>
          </cell>
          <cell r="E1673" t="str">
            <v>5,557 - 55,557</v>
          </cell>
          <cell r="F1673" t="str">
            <v>EU-15</v>
          </cell>
          <cell r="G1673" t="str">
            <v>Austria</v>
          </cell>
          <cell r="M1673">
            <v>13.675219999999999</v>
          </cell>
        </row>
        <row r="1674">
          <cell r="A1674">
            <v>2023</v>
          </cell>
          <cell r="B1674" t="str">
            <v>S1</v>
          </cell>
          <cell r="C1674" t="str">
            <v>Band D2</v>
          </cell>
          <cell r="D1674" t="str">
            <v>Domestic (B)</v>
          </cell>
          <cell r="E1674" t="str">
            <v>5,557 - 55,557</v>
          </cell>
          <cell r="F1674" t="str">
            <v>EU-15</v>
          </cell>
          <cell r="G1674" t="str">
            <v>Portugal</v>
          </cell>
          <cell r="M1674">
            <v>12.325230333333332</v>
          </cell>
        </row>
        <row r="1675">
          <cell r="A1675">
            <v>2023</v>
          </cell>
          <cell r="B1675" t="str">
            <v>S1</v>
          </cell>
          <cell r="C1675" t="str">
            <v>Band D2</v>
          </cell>
          <cell r="D1675" t="str">
            <v>Domestic (B)</v>
          </cell>
          <cell r="E1675" t="str">
            <v>5,557 - 55,557</v>
          </cell>
          <cell r="F1675" t="str">
            <v>EU-15</v>
          </cell>
          <cell r="G1675" t="str">
            <v>Sweden</v>
          </cell>
          <cell r="M1675">
            <v>19.189138833333331</v>
          </cell>
        </row>
        <row r="1676">
          <cell r="A1676">
            <v>2023</v>
          </cell>
          <cell r="B1676" t="str">
            <v>S1</v>
          </cell>
          <cell r="C1676" t="str">
            <v>Band D2</v>
          </cell>
          <cell r="D1676" t="str">
            <v>Domestic (B)</v>
          </cell>
          <cell r="E1676" t="str">
            <v>5,557 - 55,557</v>
          </cell>
          <cell r="F1676" t="str">
            <v>EU-15</v>
          </cell>
          <cell r="G1676" t="str">
            <v>United Kingdom</v>
          </cell>
          <cell r="M1676">
            <v>13.678722446169028</v>
          </cell>
        </row>
        <row r="1692">
          <cell r="A1692">
            <v>2023</v>
          </cell>
          <cell r="B1692" t="str">
            <v>S1</v>
          </cell>
          <cell r="C1692" t="str">
            <v>Band D2</v>
          </cell>
          <cell r="D1692" t="str">
            <v>Domestic (B)</v>
          </cell>
          <cell r="E1692" t="str">
            <v>5,557 - 55,557</v>
          </cell>
          <cell r="F1692" t="str">
            <v>EU-15</v>
          </cell>
          <cell r="G1692" t="str">
            <v>EU-15 Median</v>
          </cell>
          <cell r="M1692">
            <v>11.553807666666666</v>
          </cell>
        </row>
        <row r="1704">
          <cell r="A1704">
            <v>2023</v>
          </cell>
          <cell r="B1704" t="str">
            <v>S1</v>
          </cell>
          <cell r="C1704" t="str">
            <v>Band D2</v>
          </cell>
          <cell r="D1704" t="str">
            <v>Domestic (B)</v>
          </cell>
          <cell r="E1704" t="str">
            <v>5,557 - 55,557</v>
          </cell>
          <cell r="F1704" t="str">
            <v>NI</v>
          </cell>
          <cell r="G1704" t="str">
            <v>NI</v>
          </cell>
          <cell r="M1704">
            <v>9.770728533014795</v>
          </cell>
        </row>
        <row r="1720">
          <cell r="A1720">
            <v>2023</v>
          </cell>
          <cell r="B1720" t="str">
            <v>S2</v>
          </cell>
          <cell r="C1720" t="str">
            <v>Band D2</v>
          </cell>
          <cell r="D1720" t="str">
            <v>Domestic (B)</v>
          </cell>
          <cell r="E1720" t="str">
            <v>5,557 - 55,557</v>
          </cell>
          <cell r="F1720" t="str">
            <v>EU-15</v>
          </cell>
          <cell r="G1720" t="str">
            <v>Belgium</v>
          </cell>
          <cell r="M1720">
            <v>8.7135696666666664</v>
          </cell>
        </row>
        <row r="1721">
          <cell r="A1721">
            <v>2023</v>
          </cell>
          <cell r="B1721" t="str">
            <v>S2</v>
          </cell>
          <cell r="C1721" t="str">
            <v>Band D2</v>
          </cell>
          <cell r="D1721" t="str">
            <v>Domestic (B)</v>
          </cell>
          <cell r="E1721" t="str">
            <v>5,557 - 55,557</v>
          </cell>
          <cell r="F1721" t="str">
            <v>EU-15</v>
          </cell>
          <cell r="G1721" t="str">
            <v>Denmark</v>
          </cell>
          <cell r="M1721">
            <v>10.694723333333332</v>
          </cell>
        </row>
        <row r="1722">
          <cell r="A1722">
            <v>2023</v>
          </cell>
          <cell r="B1722" t="str">
            <v>S2</v>
          </cell>
          <cell r="C1722" t="str">
            <v>Band D2</v>
          </cell>
          <cell r="D1722" t="str">
            <v>Domestic (B)</v>
          </cell>
          <cell r="E1722" t="str">
            <v>5,557 - 55,557</v>
          </cell>
          <cell r="F1722" t="str">
            <v>EU-15</v>
          </cell>
          <cell r="G1722" t="str">
            <v>Germany</v>
          </cell>
          <cell r="M1722">
            <v>10.037260833333333</v>
          </cell>
        </row>
        <row r="1723">
          <cell r="A1723">
            <v>2023</v>
          </cell>
          <cell r="B1723" t="str">
            <v>S2</v>
          </cell>
          <cell r="C1723" t="str">
            <v>Band D2</v>
          </cell>
          <cell r="D1723" t="str">
            <v>Domestic (B)</v>
          </cell>
          <cell r="E1723" t="str">
            <v>5,557 - 55,557</v>
          </cell>
          <cell r="F1723" t="str">
            <v>EU-15</v>
          </cell>
          <cell r="G1723" t="str">
            <v>Ireland</v>
          </cell>
          <cell r="M1723">
            <v>14.358980999999998</v>
          </cell>
        </row>
        <row r="1724">
          <cell r="A1724">
            <v>2023</v>
          </cell>
          <cell r="B1724" t="str">
            <v>S2</v>
          </cell>
          <cell r="C1724" t="str">
            <v>Band D2</v>
          </cell>
          <cell r="D1724" t="str">
            <v>Domestic (B)</v>
          </cell>
          <cell r="E1724" t="str">
            <v>5,557 - 55,557</v>
          </cell>
          <cell r="F1724" t="str">
            <v>EU-15</v>
          </cell>
          <cell r="G1724" t="str">
            <v>Greece</v>
          </cell>
          <cell r="M1724">
            <v>8.1174703333333333</v>
          </cell>
        </row>
        <row r="1725">
          <cell r="A1725">
            <v>2023</v>
          </cell>
          <cell r="B1725" t="str">
            <v>S2</v>
          </cell>
          <cell r="C1725" t="str">
            <v>Band D2</v>
          </cell>
          <cell r="D1725" t="str">
            <v>Domestic (B)</v>
          </cell>
          <cell r="E1725" t="str">
            <v>5,557 - 55,557</v>
          </cell>
          <cell r="F1725" t="str">
            <v>EU-15</v>
          </cell>
          <cell r="G1725" t="str">
            <v>Spain</v>
          </cell>
          <cell r="M1725">
            <v>8.8538283333333343</v>
          </cell>
        </row>
        <row r="1726">
          <cell r="A1726">
            <v>2023</v>
          </cell>
          <cell r="B1726" t="str">
            <v>S2</v>
          </cell>
          <cell r="C1726" t="str">
            <v>Band D2</v>
          </cell>
          <cell r="D1726" t="str">
            <v>Domestic (B)</v>
          </cell>
          <cell r="E1726" t="str">
            <v>5,557 - 55,557</v>
          </cell>
          <cell r="F1726" t="str">
            <v>EU-15</v>
          </cell>
          <cell r="G1726" t="str">
            <v>France</v>
          </cell>
          <cell r="M1726">
            <v>10.352842833333334</v>
          </cell>
        </row>
        <row r="1727">
          <cell r="A1727">
            <v>2023</v>
          </cell>
          <cell r="B1727" t="str">
            <v>S2</v>
          </cell>
          <cell r="C1727" t="str">
            <v>Band D2</v>
          </cell>
          <cell r="D1727" t="str">
            <v>Domestic (B)</v>
          </cell>
          <cell r="E1727" t="str">
            <v>5,557 - 55,557</v>
          </cell>
          <cell r="F1727" t="str">
            <v>EU-15</v>
          </cell>
          <cell r="G1727" t="str">
            <v>Italy</v>
          </cell>
          <cell r="M1727">
            <v>11.808026499999999</v>
          </cell>
        </row>
        <row r="1728">
          <cell r="A1728">
            <v>2023</v>
          </cell>
          <cell r="B1728" t="str">
            <v>S2</v>
          </cell>
          <cell r="C1728" t="str">
            <v>Band D2</v>
          </cell>
          <cell r="D1728" t="str">
            <v>Domestic (B)</v>
          </cell>
          <cell r="E1728" t="str">
            <v>5,557 - 55,557</v>
          </cell>
          <cell r="F1728" t="str">
            <v>EU-15</v>
          </cell>
          <cell r="G1728" t="str">
            <v>Luxembourg</v>
          </cell>
          <cell r="M1728">
            <v>7.4512416666666663</v>
          </cell>
        </row>
        <row r="1729">
          <cell r="A1729">
            <v>2023</v>
          </cell>
          <cell r="B1729" t="str">
            <v>S2</v>
          </cell>
          <cell r="C1729" t="str">
            <v>Band D2</v>
          </cell>
          <cell r="D1729" t="str">
            <v>Domestic (B)</v>
          </cell>
          <cell r="E1729" t="str">
            <v>5,557 - 55,557</v>
          </cell>
          <cell r="F1729" t="str">
            <v>EU-15</v>
          </cell>
          <cell r="G1729" t="str">
            <v>Netherlands</v>
          </cell>
          <cell r="M1729">
            <v>13.149249999999999</v>
          </cell>
        </row>
        <row r="1730">
          <cell r="A1730">
            <v>2023</v>
          </cell>
          <cell r="B1730" t="str">
            <v>S2</v>
          </cell>
          <cell r="C1730" t="str">
            <v>Band D2</v>
          </cell>
          <cell r="D1730" t="str">
            <v>Domestic (B)</v>
          </cell>
          <cell r="E1730" t="str">
            <v>5,557 - 55,557</v>
          </cell>
          <cell r="F1730" t="str">
            <v>EU-15</v>
          </cell>
          <cell r="G1730" t="str">
            <v>Austria</v>
          </cell>
          <cell r="M1730">
            <v>12.947628166666666</v>
          </cell>
        </row>
        <row r="1731">
          <cell r="A1731">
            <v>2023</v>
          </cell>
          <cell r="B1731" t="str">
            <v>S2</v>
          </cell>
          <cell r="C1731" t="str">
            <v>Band D2</v>
          </cell>
          <cell r="D1731" t="str">
            <v>Domestic (B)</v>
          </cell>
          <cell r="E1731" t="str">
            <v>5,557 - 55,557</v>
          </cell>
          <cell r="F1731" t="str">
            <v>EU-15</v>
          </cell>
          <cell r="G1731" t="str">
            <v>Portugal</v>
          </cell>
          <cell r="M1731">
            <v>12.044713</v>
          </cell>
        </row>
        <row r="1732">
          <cell r="A1732">
            <v>2023</v>
          </cell>
          <cell r="B1732" t="str">
            <v>S2</v>
          </cell>
          <cell r="C1732" t="str">
            <v>Band D2</v>
          </cell>
          <cell r="D1732" t="str">
            <v>Domestic (B)</v>
          </cell>
          <cell r="E1732" t="str">
            <v>5,557 - 55,557</v>
          </cell>
          <cell r="F1732" t="str">
            <v>EU-15</v>
          </cell>
          <cell r="G1732" t="str">
            <v>Sweden</v>
          </cell>
          <cell r="M1732">
            <v>18.145964999999997</v>
          </cell>
        </row>
        <row r="1733">
          <cell r="A1733">
            <v>2023</v>
          </cell>
          <cell r="B1733" t="str">
            <v>S2</v>
          </cell>
          <cell r="C1733" t="str">
            <v>Band D2</v>
          </cell>
          <cell r="D1733" t="str">
            <v>Domestic (B)</v>
          </cell>
          <cell r="E1733" t="str">
            <v>5,557 - 55,557</v>
          </cell>
          <cell r="F1733" t="str">
            <v>EU-15</v>
          </cell>
          <cell r="G1733" t="str">
            <v>United Kingdom</v>
          </cell>
          <cell r="M1733">
            <v>7.6992604040389576</v>
          </cell>
        </row>
        <row r="1749">
          <cell r="A1749">
            <v>2023</v>
          </cell>
          <cell r="B1749" t="str">
            <v>S2</v>
          </cell>
          <cell r="C1749" t="str">
            <v>Band D2</v>
          </cell>
          <cell r="D1749" t="str">
            <v>Domestic (B)</v>
          </cell>
          <cell r="E1749" t="str">
            <v>5,557 - 55,557</v>
          </cell>
          <cell r="F1749" t="str">
            <v>EU-15</v>
          </cell>
          <cell r="G1749" t="str">
            <v>EU-15 Median</v>
          </cell>
          <cell r="M1749">
            <v>10.523783083333333</v>
          </cell>
        </row>
        <row r="1761">
          <cell r="A1761">
            <v>2023</v>
          </cell>
          <cell r="B1761" t="str">
            <v>S2</v>
          </cell>
          <cell r="C1761" t="str">
            <v>Band D2</v>
          </cell>
          <cell r="D1761" t="str">
            <v>Domestic (B)</v>
          </cell>
          <cell r="E1761" t="str">
            <v>5,557 - 55,557</v>
          </cell>
          <cell r="F1761" t="str">
            <v>NI</v>
          </cell>
          <cell r="G1761" t="str">
            <v>NI</v>
          </cell>
          <cell r="M1761">
            <v>10.961471075661938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hange"/>
      <sheetName val="NI"/>
      <sheetName val="DESNZ excl CCL"/>
      <sheetName val="DESNZ incl CCL"/>
      <sheetName val="Eurostat"/>
      <sheetName val="Graphs"/>
      <sheetName val="Trends"/>
      <sheetName val="Publish"/>
      <sheetName val="Notes"/>
    </sheetNames>
    <sheetDataSet>
      <sheetData sheetId="0"/>
      <sheetData sheetId="1"/>
      <sheetData sheetId="2"/>
      <sheetData sheetId="3"/>
      <sheetData sheetId="4">
        <row r="1">
          <cell r="A1" t="str">
            <v>Year</v>
          </cell>
          <cell r="B1" t="str">
            <v>Semester</v>
          </cell>
          <cell r="C1" t="str">
            <v>Size of consumer</v>
          </cell>
          <cell r="D1" t="str">
            <v>Annual consumption (MWh)</v>
          </cell>
          <cell r="E1" t="str">
            <v>Country</v>
          </cell>
          <cell r="I1" t="str">
            <v>Unit price exc VAT (p/kWh)</v>
          </cell>
        </row>
        <row r="1650">
          <cell r="A1650">
            <v>2018</v>
          </cell>
          <cell r="B1650" t="str">
            <v>S1</v>
          </cell>
          <cell r="C1650" t="str">
            <v>Small</v>
          </cell>
          <cell r="D1650" t="str">
            <v>20 MWh &lt; Consumption &lt; 500 MWh</v>
          </cell>
          <cell r="E1650" t="str">
            <v>Ireland</v>
          </cell>
          <cell r="I1650">
            <v>13.7677745</v>
          </cell>
        </row>
        <row r="1661">
          <cell r="A1661">
            <v>2018</v>
          </cell>
          <cell r="B1661" t="str">
            <v>S1</v>
          </cell>
          <cell r="C1661" t="str">
            <v>Small</v>
          </cell>
          <cell r="E1661" t="str">
            <v>UK</v>
          </cell>
          <cell r="I1661">
            <v>13.327909500000001</v>
          </cell>
        </row>
        <row r="1680">
          <cell r="A1680">
            <v>2018</v>
          </cell>
          <cell r="B1680" t="str">
            <v>S1</v>
          </cell>
          <cell r="C1680" t="str">
            <v>Medium</v>
          </cell>
          <cell r="D1680" t="str">
            <v>2 000 MWh &lt; Consumption &lt; 20 000 MWh</v>
          </cell>
          <cell r="E1680" t="str">
            <v>Ireland</v>
          </cell>
          <cell r="I1680">
            <v>9.5098813</v>
          </cell>
        </row>
        <row r="1691">
          <cell r="A1691">
            <v>2018</v>
          </cell>
          <cell r="B1691" t="str">
            <v>S1</v>
          </cell>
          <cell r="C1691" t="str">
            <v>Medium</v>
          </cell>
          <cell r="E1691" t="str">
            <v>UK</v>
          </cell>
          <cell r="I1691">
            <v>11.251746700000002</v>
          </cell>
        </row>
        <row r="1738">
          <cell r="A1738">
            <v>2018</v>
          </cell>
          <cell r="B1738" t="str">
            <v>S1</v>
          </cell>
          <cell r="C1738" t="str">
            <v>Small</v>
          </cell>
          <cell r="E1738" t="str">
            <v>NI</v>
          </cell>
          <cell r="I1738">
            <v>13.614176142722366</v>
          </cell>
        </row>
        <row r="1740">
          <cell r="A1740">
            <v>2018</v>
          </cell>
          <cell r="B1740" t="str">
            <v>S1</v>
          </cell>
          <cell r="C1740" t="str">
            <v>Medium</v>
          </cell>
          <cell r="E1740" t="str">
            <v>NI</v>
          </cell>
          <cell r="I1740">
            <v>10.322084832223657</v>
          </cell>
        </row>
        <row r="1745">
          <cell r="A1745">
            <v>2018</v>
          </cell>
          <cell r="B1745" t="str">
            <v>S1</v>
          </cell>
          <cell r="C1745" t="str">
            <v>Small</v>
          </cell>
          <cell r="E1745" t="str">
            <v>EU Median</v>
          </cell>
          <cell r="I1745">
            <v>12.404192999999998</v>
          </cell>
        </row>
        <row r="1747">
          <cell r="A1747">
            <v>2018</v>
          </cell>
          <cell r="B1747" t="str">
            <v>S1</v>
          </cell>
          <cell r="C1747" t="str">
            <v>Medium</v>
          </cell>
          <cell r="E1747" t="str">
            <v>EU Median</v>
          </cell>
          <cell r="I1747">
            <v>7.7152320999999997</v>
          </cell>
        </row>
        <row r="1769">
          <cell r="A1769">
            <v>2018</v>
          </cell>
          <cell r="B1769" t="str">
            <v>S2</v>
          </cell>
          <cell r="C1769" t="str">
            <v>Small</v>
          </cell>
          <cell r="E1769" t="str">
            <v>Ireland</v>
          </cell>
          <cell r="I1769">
            <v>14.325162833333335</v>
          </cell>
        </row>
        <row r="1780">
          <cell r="A1780">
            <v>2018</v>
          </cell>
          <cell r="B1780" t="str">
            <v>S2</v>
          </cell>
          <cell r="C1780" t="str">
            <v>Small</v>
          </cell>
          <cell r="E1780" t="str">
            <v>UK</v>
          </cell>
          <cell r="I1780">
            <v>14.156108116666665</v>
          </cell>
        </row>
        <row r="1799">
          <cell r="A1799">
            <v>2018</v>
          </cell>
          <cell r="B1799" t="str">
            <v>S2</v>
          </cell>
          <cell r="C1799" t="str">
            <v>Medium</v>
          </cell>
          <cell r="E1799" t="str">
            <v>Ireland</v>
          </cell>
          <cell r="I1799">
            <v>9.858559266666667</v>
          </cell>
        </row>
        <row r="1810">
          <cell r="A1810">
            <v>2018</v>
          </cell>
          <cell r="B1810" t="str">
            <v>S2</v>
          </cell>
          <cell r="C1810" t="str">
            <v>Medium</v>
          </cell>
          <cell r="E1810" t="str">
            <v>UK</v>
          </cell>
          <cell r="I1810">
            <v>11.887215866666667</v>
          </cell>
        </row>
        <row r="1857">
          <cell r="A1857">
            <v>2018</v>
          </cell>
          <cell r="B1857" t="str">
            <v>S2</v>
          </cell>
          <cell r="C1857" t="str">
            <v>Small</v>
          </cell>
          <cell r="E1857" t="str">
            <v>NI</v>
          </cell>
          <cell r="I1857">
            <v>13.794247068833576</v>
          </cell>
        </row>
        <row r="1859">
          <cell r="A1859">
            <v>2018</v>
          </cell>
          <cell r="B1859" t="str">
            <v>S2</v>
          </cell>
          <cell r="C1859" t="str">
            <v>Medium</v>
          </cell>
          <cell r="E1859" t="str">
            <v>NI</v>
          </cell>
          <cell r="I1859">
            <v>11.21568464233434</v>
          </cell>
        </row>
        <row r="1864">
          <cell r="A1864">
            <v>2018</v>
          </cell>
          <cell r="B1864" t="str">
            <v>S2</v>
          </cell>
          <cell r="C1864" t="str">
            <v>Small</v>
          </cell>
          <cell r="E1864" t="str">
            <v>EU Median</v>
          </cell>
          <cell r="I1864">
            <v>12.634615666666667</v>
          </cell>
        </row>
        <row r="1866">
          <cell r="A1866">
            <v>2018</v>
          </cell>
          <cell r="B1866" t="str">
            <v>S2</v>
          </cell>
          <cell r="C1866" t="str">
            <v>Medium</v>
          </cell>
          <cell r="E1866" t="str">
            <v>EU Median</v>
          </cell>
          <cell r="I1866">
            <v>7.8743907499999999</v>
          </cell>
        </row>
        <row r="1888">
          <cell r="A1888">
            <v>2019</v>
          </cell>
          <cell r="B1888" t="str">
            <v>S1</v>
          </cell>
          <cell r="C1888" t="str">
            <v>Small</v>
          </cell>
          <cell r="E1888" t="str">
            <v>Ireland</v>
          </cell>
          <cell r="I1888">
            <v>14.221963799999999</v>
          </cell>
        </row>
        <row r="1899">
          <cell r="A1899">
            <v>2019</v>
          </cell>
          <cell r="B1899" t="str">
            <v>S1</v>
          </cell>
          <cell r="C1899" t="str">
            <v>Small</v>
          </cell>
          <cell r="E1899" t="str">
            <v>UK</v>
          </cell>
          <cell r="I1899">
            <v>14.65002045</v>
          </cell>
        </row>
        <row r="1918">
          <cell r="A1918">
            <v>2019</v>
          </cell>
          <cell r="B1918" t="str">
            <v>S1</v>
          </cell>
          <cell r="C1918" t="str">
            <v>Medium</v>
          </cell>
          <cell r="E1918" t="str">
            <v>Ireland</v>
          </cell>
          <cell r="I1918">
            <v>9.2687368499999998</v>
          </cell>
        </row>
        <row r="1929">
          <cell r="A1929">
            <v>2019</v>
          </cell>
          <cell r="B1929" t="str">
            <v>S1</v>
          </cell>
          <cell r="C1929" t="str">
            <v>Medium</v>
          </cell>
          <cell r="E1929" t="str">
            <v>UK</v>
          </cell>
          <cell r="I1929">
            <v>12.291340949999999</v>
          </cell>
        </row>
        <row r="1976">
          <cell r="A1976">
            <v>2019</v>
          </cell>
          <cell r="B1976" t="str">
            <v>S1</v>
          </cell>
          <cell r="C1976" t="str">
            <v>Small</v>
          </cell>
          <cell r="E1976" t="str">
            <v>NI</v>
          </cell>
          <cell r="I1976">
            <v>14.101426914395899</v>
          </cell>
        </row>
        <row r="1978">
          <cell r="A1978">
            <v>2019</v>
          </cell>
          <cell r="B1978" t="str">
            <v>S1</v>
          </cell>
          <cell r="C1978" t="str">
            <v>Medium</v>
          </cell>
          <cell r="E1978" t="str">
            <v>NI</v>
          </cell>
          <cell r="I1978">
            <v>11.371482053775763</v>
          </cell>
        </row>
        <row r="1983">
          <cell r="A1983">
            <v>2019</v>
          </cell>
          <cell r="B1983" t="str">
            <v>S1</v>
          </cell>
          <cell r="C1983" t="str">
            <v>Small</v>
          </cell>
          <cell r="E1983" t="str">
            <v>EU Median</v>
          </cell>
          <cell r="I1983">
            <v>12.238925849999999</v>
          </cell>
        </row>
        <row r="1985">
          <cell r="A1985">
            <v>2019</v>
          </cell>
          <cell r="B1985" t="str">
            <v>S1</v>
          </cell>
          <cell r="C1985" t="str">
            <v>Medium</v>
          </cell>
          <cell r="E1985" t="str">
            <v>EU Median</v>
          </cell>
          <cell r="I1985">
            <v>8.2815858000000002</v>
          </cell>
        </row>
        <row r="2007">
          <cell r="A2007">
            <v>2019</v>
          </cell>
          <cell r="B2007" t="str">
            <v>S2</v>
          </cell>
          <cell r="C2007" t="str">
            <v>Small</v>
          </cell>
          <cell r="E2007" t="str">
            <v>Ireland</v>
          </cell>
          <cell r="I2007">
            <v>14.20223046666667</v>
          </cell>
        </row>
        <row r="2018">
          <cell r="A2018">
            <v>2019</v>
          </cell>
          <cell r="B2018" t="str">
            <v>S2</v>
          </cell>
          <cell r="C2018" t="str">
            <v>Small</v>
          </cell>
          <cell r="E2018" t="str">
            <v>UK</v>
          </cell>
          <cell r="I2018">
            <v>15.127313716666666</v>
          </cell>
        </row>
        <row r="2037">
          <cell r="A2037">
            <v>2019</v>
          </cell>
          <cell r="B2037" t="str">
            <v>S2</v>
          </cell>
          <cell r="C2037" t="str">
            <v>Medium</v>
          </cell>
          <cell r="E2037" t="str">
            <v>Ireland</v>
          </cell>
          <cell r="I2037">
            <v>9.1274880666666665</v>
          </cell>
        </row>
        <row r="2048">
          <cell r="A2048">
            <v>2019</v>
          </cell>
          <cell r="B2048" t="str">
            <v>S2</v>
          </cell>
          <cell r="C2048" t="str">
            <v>Medium</v>
          </cell>
          <cell r="E2048" t="str">
            <v>UK</v>
          </cell>
          <cell r="I2048">
            <v>12.827821066666669</v>
          </cell>
        </row>
        <row r="2095">
          <cell r="A2095">
            <v>2019</v>
          </cell>
          <cell r="B2095" t="str">
            <v>S2</v>
          </cell>
          <cell r="C2095" t="str">
            <v>Small</v>
          </cell>
          <cell r="E2095" t="str">
            <v>NI</v>
          </cell>
          <cell r="I2095">
            <v>13.669722560155</v>
          </cell>
        </row>
        <row r="2097">
          <cell r="A2097">
            <v>2019</v>
          </cell>
          <cell r="B2097" t="str">
            <v>S2</v>
          </cell>
          <cell r="C2097" t="str">
            <v>Medium</v>
          </cell>
          <cell r="E2097" t="str">
            <v>NI</v>
          </cell>
          <cell r="I2097">
            <v>10.745924201581593</v>
          </cell>
        </row>
        <row r="2102">
          <cell r="A2102">
            <v>2019</v>
          </cell>
          <cell r="B2102" t="str">
            <v>S2</v>
          </cell>
          <cell r="C2102" t="str">
            <v>Small</v>
          </cell>
          <cell r="E2102" t="str">
            <v>EU Median</v>
          </cell>
          <cell r="I2102">
            <v>12.669235366666669</v>
          </cell>
        </row>
        <row r="2104">
          <cell r="A2104">
            <v>2019</v>
          </cell>
          <cell r="B2104" t="str">
            <v>S2</v>
          </cell>
          <cell r="C2104" t="str">
            <v>Medium</v>
          </cell>
          <cell r="E2104" t="str">
            <v>EU Median</v>
          </cell>
          <cell r="I2104">
            <v>8.3698008333333345</v>
          </cell>
        </row>
        <row r="2126">
          <cell r="A2126">
            <v>2020</v>
          </cell>
          <cell r="B2126" t="str">
            <v>S1</v>
          </cell>
          <cell r="C2126" t="str">
            <v>Small</v>
          </cell>
          <cell r="E2126" t="str">
            <v>Ireland</v>
          </cell>
          <cell r="I2126">
            <v>14.660366933333336</v>
          </cell>
        </row>
        <row r="2137">
          <cell r="A2137">
            <v>2020</v>
          </cell>
          <cell r="B2137" t="str">
            <v>S1</v>
          </cell>
          <cell r="C2137" t="str">
            <v>Small</v>
          </cell>
          <cell r="E2137" t="str">
            <v>UK</v>
          </cell>
          <cell r="I2137">
            <v>15.550208916666667</v>
          </cell>
        </row>
        <row r="2156">
          <cell r="A2156">
            <v>2020</v>
          </cell>
          <cell r="B2156" t="str">
            <v>S1</v>
          </cell>
          <cell r="C2156" t="str">
            <v>Medium</v>
          </cell>
          <cell r="E2156" t="str">
            <v>Ireland</v>
          </cell>
          <cell r="I2156">
            <v>8.9005776000000001</v>
          </cell>
        </row>
        <row r="2167">
          <cell r="A2167">
            <v>2020</v>
          </cell>
          <cell r="B2167" t="str">
            <v>S1</v>
          </cell>
          <cell r="C2167" t="str">
            <v>Medium</v>
          </cell>
          <cell r="E2167" t="str">
            <v>UK</v>
          </cell>
          <cell r="I2167">
            <v>13.400491650000003</v>
          </cell>
        </row>
        <row r="2214">
          <cell r="A2214">
            <v>2020</v>
          </cell>
          <cell r="B2214" t="str">
            <v>S1</v>
          </cell>
          <cell r="C2214" t="str">
            <v>Small</v>
          </cell>
          <cell r="E2214" t="str">
            <v>NI</v>
          </cell>
          <cell r="I2214">
            <v>14.626920950201239</v>
          </cell>
        </row>
        <row r="2216">
          <cell r="A2216">
            <v>2020</v>
          </cell>
          <cell r="B2216" t="str">
            <v>S1</v>
          </cell>
          <cell r="C2216" t="str">
            <v>Medium</v>
          </cell>
          <cell r="E2216" t="str">
            <v>NI</v>
          </cell>
          <cell r="I2216">
            <v>10.743415158707226</v>
          </cell>
        </row>
        <row r="2221">
          <cell r="A2221">
            <v>2020</v>
          </cell>
          <cell r="B2221" t="str">
            <v>S1</v>
          </cell>
          <cell r="C2221" t="str">
            <v>Small</v>
          </cell>
          <cell r="E2221" t="str">
            <v>EU Median</v>
          </cell>
          <cell r="I2221">
            <v>12.589942516666667</v>
          </cell>
        </row>
        <row r="2223">
          <cell r="A2223">
            <v>2020</v>
          </cell>
          <cell r="B2223" t="str">
            <v>S1</v>
          </cell>
          <cell r="C2223" t="str">
            <v>Medium</v>
          </cell>
          <cell r="E2223" t="str">
            <v>EU Median</v>
          </cell>
          <cell r="I2223">
            <v>8.4931452666666676</v>
          </cell>
        </row>
        <row r="2245">
          <cell r="A2245">
            <v>2020</v>
          </cell>
          <cell r="B2245" t="str">
            <v>S2</v>
          </cell>
          <cell r="C2245" t="str">
            <v>Small</v>
          </cell>
          <cell r="E2245" t="str">
            <v>Ireland</v>
          </cell>
          <cell r="I2245">
            <v>14.854499916666667</v>
          </cell>
        </row>
        <row r="2256">
          <cell r="A2256">
            <v>2020</v>
          </cell>
          <cell r="B2256" t="str">
            <v>S2</v>
          </cell>
          <cell r="C2256" t="str">
            <v>Small</v>
          </cell>
          <cell r="E2256" t="str">
            <v>UK</v>
          </cell>
          <cell r="I2256">
            <v>15.42302025700257</v>
          </cell>
        </row>
        <row r="2275">
          <cell r="A2275">
            <v>2020</v>
          </cell>
          <cell r="B2275" t="str">
            <v>S2</v>
          </cell>
          <cell r="C2275" t="str">
            <v>Medium</v>
          </cell>
          <cell r="E2275" t="str">
            <v>Ireland</v>
          </cell>
          <cell r="I2275">
            <v>9.6016305000000024</v>
          </cell>
        </row>
        <row r="2286">
          <cell r="A2286">
            <v>2020</v>
          </cell>
          <cell r="B2286" t="str">
            <v>S2</v>
          </cell>
          <cell r="C2286" t="str">
            <v>Medium</v>
          </cell>
          <cell r="E2286" t="str">
            <v>UK</v>
          </cell>
          <cell r="I2286">
            <v>13.120276003956146</v>
          </cell>
        </row>
        <row r="2333">
          <cell r="A2333">
            <v>2020</v>
          </cell>
          <cell r="B2333" t="str">
            <v>S2</v>
          </cell>
          <cell r="C2333" t="str">
            <v>Small</v>
          </cell>
          <cell r="E2333" t="str">
            <v>NI</v>
          </cell>
          <cell r="I2333">
            <v>14.550796031136938</v>
          </cell>
        </row>
        <row r="2335">
          <cell r="A2335">
            <v>2020</v>
          </cell>
          <cell r="B2335" t="str">
            <v>S2</v>
          </cell>
          <cell r="C2335" t="str">
            <v>Medium</v>
          </cell>
          <cell r="E2335" t="str">
            <v>NI</v>
          </cell>
          <cell r="I2335">
            <v>10.571666892021938</v>
          </cell>
        </row>
        <row r="2340">
          <cell r="A2340">
            <v>2020</v>
          </cell>
          <cell r="B2340" t="str">
            <v>S2</v>
          </cell>
          <cell r="C2340" t="str">
            <v>Small</v>
          </cell>
          <cell r="E2340" t="str">
            <v>EU Median</v>
          </cell>
          <cell r="I2340">
            <v>12.747927499999999</v>
          </cell>
        </row>
        <row r="2342">
          <cell r="A2342">
            <v>2020</v>
          </cell>
          <cell r="B2342" t="str">
            <v>S2</v>
          </cell>
          <cell r="C2342" t="str">
            <v>Medium</v>
          </cell>
          <cell r="E2342" t="str">
            <v>EU Median</v>
          </cell>
          <cell r="I2342">
            <v>8.8964259999999999</v>
          </cell>
        </row>
        <row r="2364">
          <cell r="A2364">
            <v>2021</v>
          </cell>
          <cell r="B2364" t="str">
            <v>S1</v>
          </cell>
          <cell r="C2364" t="str">
            <v>Small</v>
          </cell>
          <cell r="E2364" t="str">
            <v>Ireland</v>
          </cell>
          <cell r="I2364">
            <v>15.770900666666666</v>
          </cell>
        </row>
        <row r="2375">
          <cell r="A2375">
            <v>2021</v>
          </cell>
          <cell r="B2375" t="str">
            <v>S1</v>
          </cell>
          <cell r="C2375" t="str">
            <v>Small</v>
          </cell>
          <cell r="E2375" t="str">
            <v>UK</v>
          </cell>
          <cell r="I2375">
            <v>15.349135439778081</v>
          </cell>
        </row>
        <row r="2394">
          <cell r="A2394">
            <v>2021</v>
          </cell>
          <cell r="B2394" t="str">
            <v>S1</v>
          </cell>
          <cell r="C2394" t="str">
            <v>Medium</v>
          </cell>
          <cell r="E2394" t="str">
            <v>Ireland</v>
          </cell>
          <cell r="I2394">
            <v>10.55156625</v>
          </cell>
        </row>
        <row r="2405">
          <cell r="A2405">
            <v>2021</v>
          </cell>
          <cell r="B2405" t="str">
            <v>S1</v>
          </cell>
          <cell r="C2405" t="str">
            <v>Medium</v>
          </cell>
          <cell r="E2405" t="str">
            <v>UK</v>
          </cell>
          <cell r="I2405">
            <v>13.279961488123849</v>
          </cell>
        </row>
        <row r="2452">
          <cell r="A2452">
            <v>2021</v>
          </cell>
          <cell r="B2452" t="str">
            <v>S1</v>
          </cell>
          <cell r="C2452" t="str">
            <v>Small</v>
          </cell>
          <cell r="E2452" t="str">
            <v>NI</v>
          </cell>
          <cell r="I2452">
            <v>16.152586681140818</v>
          </cell>
        </row>
        <row r="2454">
          <cell r="A2454">
            <v>2021</v>
          </cell>
          <cell r="B2454" t="str">
            <v>S1</v>
          </cell>
          <cell r="C2454" t="str">
            <v>Medium</v>
          </cell>
          <cell r="E2454" t="str">
            <v>NI</v>
          </cell>
          <cell r="I2454">
            <v>11.751702628763962</v>
          </cell>
        </row>
        <row r="2459">
          <cell r="A2459">
            <v>2021</v>
          </cell>
          <cell r="B2459" t="str">
            <v>S1</v>
          </cell>
          <cell r="C2459" t="str">
            <v>Small</v>
          </cell>
          <cell r="E2459" t="str">
            <v>EU Median</v>
          </cell>
          <cell r="I2459">
            <v>12.592404166666665</v>
          </cell>
        </row>
        <row r="2461">
          <cell r="A2461">
            <v>2021</v>
          </cell>
          <cell r="B2461" t="str">
            <v>S1</v>
          </cell>
          <cell r="C2461" t="str">
            <v>Medium</v>
          </cell>
          <cell r="E2461" t="str">
            <v>EU Median</v>
          </cell>
          <cell r="I2461">
            <v>8.7712608333333346</v>
          </cell>
        </row>
        <row r="2483">
          <cell r="A2483">
            <v>2021</v>
          </cell>
          <cell r="B2483" t="str">
            <v>S2</v>
          </cell>
          <cell r="C2483" t="str">
            <v>Small</v>
          </cell>
          <cell r="E2483" t="str">
            <v>Ireland</v>
          </cell>
          <cell r="I2483">
            <v>17.8572831</v>
          </cell>
        </row>
        <row r="2494">
          <cell r="A2494">
            <v>2021</v>
          </cell>
          <cell r="B2494" t="str">
            <v>S2</v>
          </cell>
          <cell r="C2494" t="str">
            <v>Small</v>
          </cell>
          <cell r="E2494" t="str">
            <v>UK</v>
          </cell>
          <cell r="I2494">
            <v>17.112051432259435</v>
          </cell>
        </row>
        <row r="2513">
          <cell r="A2513">
            <v>2021</v>
          </cell>
          <cell r="B2513" t="str">
            <v>S2</v>
          </cell>
          <cell r="C2513" t="str">
            <v>Medium</v>
          </cell>
          <cell r="E2513" t="str">
            <v>Ireland</v>
          </cell>
          <cell r="I2513">
            <v>14.272201466666669</v>
          </cell>
        </row>
        <row r="2524">
          <cell r="A2524">
            <v>2021</v>
          </cell>
          <cell r="B2524" t="str">
            <v>S2</v>
          </cell>
          <cell r="C2524" t="str">
            <v>Medium</v>
          </cell>
          <cell r="E2524" t="str">
            <v>UK</v>
          </cell>
          <cell r="I2524">
            <v>15.131231540558678</v>
          </cell>
        </row>
        <row r="2571">
          <cell r="A2571">
            <v>2021</v>
          </cell>
          <cell r="B2571" t="str">
            <v>S2</v>
          </cell>
          <cell r="C2571" t="str">
            <v>Small</v>
          </cell>
          <cell r="E2571" t="str">
            <v>NI</v>
          </cell>
          <cell r="I2571">
            <v>20.619683412417871</v>
          </cell>
        </row>
        <row r="2573">
          <cell r="A2573">
            <v>2021</v>
          </cell>
          <cell r="B2573" t="str">
            <v>S2</v>
          </cell>
          <cell r="C2573" t="str">
            <v>Medium</v>
          </cell>
          <cell r="E2573" t="str">
            <v>NI</v>
          </cell>
          <cell r="I2573">
            <v>16.045076467897236</v>
          </cell>
        </row>
        <row r="2578">
          <cell r="A2578">
            <v>2021</v>
          </cell>
          <cell r="B2578" t="str">
            <v>S2</v>
          </cell>
          <cell r="C2578" t="str">
            <v>Small</v>
          </cell>
          <cell r="E2578" t="str">
            <v>EU Median</v>
          </cell>
          <cell r="I2578">
            <v>12.7479031</v>
          </cell>
        </row>
        <row r="2580">
          <cell r="A2580">
            <v>2021</v>
          </cell>
          <cell r="B2580" t="str">
            <v>S2</v>
          </cell>
          <cell r="C2580" t="str">
            <v>Medium</v>
          </cell>
          <cell r="E2580" t="str">
            <v>EU Median</v>
          </cell>
          <cell r="I2580">
            <v>10.176181833333333</v>
          </cell>
        </row>
        <row r="2602">
          <cell r="A2602">
            <v>2022</v>
          </cell>
          <cell r="B2602" t="str">
            <v>S1</v>
          </cell>
          <cell r="C2602" t="str">
            <v>Small</v>
          </cell>
          <cell r="E2602" t="str">
            <v>Ireland</v>
          </cell>
          <cell r="I2602">
            <v>19.816573833333333</v>
          </cell>
        </row>
        <row r="2613">
          <cell r="A2613">
            <v>2022</v>
          </cell>
          <cell r="B2613" t="str">
            <v>S1</v>
          </cell>
          <cell r="C2613" t="str">
            <v>Small</v>
          </cell>
          <cell r="E2613" t="str">
            <v>UK</v>
          </cell>
          <cell r="I2613">
            <v>18.42321400443906</v>
          </cell>
        </row>
        <row r="2632">
          <cell r="A2632">
            <v>2022</v>
          </cell>
          <cell r="B2632" t="str">
            <v>S1</v>
          </cell>
          <cell r="C2632" t="str">
            <v>Medium</v>
          </cell>
          <cell r="E2632" t="str">
            <v>Ireland</v>
          </cell>
          <cell r="I2632">
            <v>16.329934833333333</v>
          </cell>
        </row>
        <row r="2643">
          <cell r="A2643">
            <v>2022</v>
          </cell>
          <cell r="B2643" t="str">
            <v>S1</v>
          </cell>
          <cell r="C2643" t="str">
            <v>Medium</v>
          </cell>
          <cell r="E2643" t="str">
            <v>UK</v>
          </cell>
          <cell r="I2643">
            <v>18.277486079729428</v>
          </cell>
        </row>
        <row r="2690">
          <cell r="A2690">
            <v>2022</v>
          </cell>
          <cell r="B2690" t="str">
            <v>S1</v>
          </cell>
          <cell r="C2690" t="str">
            <v>Small</v>
          </cell>
          <cell r="E2690" t="str">
            <v>NI</v>
          </cell>
          <cell r="I2690">
            <v>25.30184566550372</v>
          </cell>
        </row>
        <row r="2692">
          <cell r="A2692">
            <v>2022</v>
          </cell>
          <cell r="B2692" t="str">
            <v>S1</v>
          </cell>
          <cell r="C2692" t="str">
            <v>Medium</v>
          </cell>
          <cell r="E2692" t="str">
            <v>NI</v>
          </cell>
          <cell r="I2692">
            <v>20.084133756641776</v>
          </cell>
        </row>
        <row r="2697">
          <cell r="A2697">
            <v>2022</v>
          </cell>
          <cell r="B2697" t="str">
            <v>S1</v>
          </cell>
          <cell r="C2697" t="str">
            <v>Small</v>
          </cell>
          <cell r="E2697" t="str">
            <v>EU Median</v>
          </cell>
          <cell r="I2697">
            <v>16.666808166666666</v>
          </cell>
        </row>
        <row r="2699">
          <cell r="A2699">
            <v>2022</v>
          </cell>
          <cell r="B2699" t="str">
            <v>S1</v>
          </cell>
          <cell r="C2699" t="str">
            <v>Medium</v>
          </cell>
          <cell r="E2699" t="str">
            <v>EU Median</v>
          </cell>
          <cell r="I2699">
            <v>14.637146333333334</v>
          </cell>
        </row>
        <row r="2721">
          <cell r="A2721">
            <v>2022</v>
          </cell>
          <cell r="B2721" t="str">
            <v>S2</v>
          </cell>
          <cell r="C2721" t="str">
            <v>Small</v>
          </cell>
          <cell r="E2721" t="str">
            <v>Ireland</v>
          </cell>
          <cell r="I2721">
            <v>27.737730633333332</v>
          </cell>
        </row>
        <row r="2732">
          <cell r="A2732">
            <v>2022</v>
          </cell>
          <cell r="B2732" t="str">
            <v>S2</v>
          </cell>
          <cell r="C2732" t="str">
            <v>Small</v>
          </cell>
          <cell r="E2732" t="str">
            <v>UK</v>
          </cell>
          <cell r="I2732">
            <v>25.206719749445671</v>
          </cell>
        </row>
        <row r="2751">
          <cell r="A2751">
            <v>2022</v>
          </cell>
          <cell r="B2751" t="str">
            <v>S2</v>
          </cell>
          <cell r="C2751" t="str">
            <v>Medium</v>
          </cell>
          <cell r="E2751" t="str">
            <v>Ireland</v>
          </cell>
          <cell r="I2751">
            <v>21.489405499999997</v>
          </cell>
        </row>
        <row r="2762">
          <cell r="A2762">
            <v>2022</v>
          </cell>
          <cell r="B2762" t="str">
            <v>S2</v>
          </cell>
          <cell r="C2762" t="str">
            <v>Medium</v>
          </cell>
          <cell r="E2762" t="str">
            <v>UK</v>
          </cell>
          <cell r="I2762">
            <v>22.504979944795927</v>
          </cell>
        </row>
        <row r="2809">
          <cell r="A2809">
            <v>2022</v>
          </cell>
          <cell r="B2809" t="str">
            <v>S2</v>
          </cell>
          <cell r="C2809" t="str">
            <v>Small</v>
          </cell>
          <cell r="E2809" t="str">
            <v>NI</v>
          </cell>
          <cell r="I2809">
            <v>31.195553897418264</v>
          </cell>
        </row>
        <row r="2811">
          <cell r="A2811">
            <v>2022</v>
          </cell>
          <cell r="B2811" t="str">
            <v>S2</v>
          </cell>
          <cell r="C2811" t="str">
            <v>Medium</v>
          </cell>
          <cell r="E2811" t="str">
            <v>NI</v>
          </cell>
          <cell r="I2811">
            <v>25.182869043221757</v>
          </cell>
        </row>
        <row r="2816">
          <cell r="A2816">
            <v>2022</v>
          </cell>
          <cell r="B2816" t="str">
            <v>S2</v>
          </cell>
          <cell r="C2816" t="str">
            <v>Small</v>
          </cell>
          <cell r="E2816" t="str">
            <v>EU Median</v>
          </cell>
          <cell r="I2816">
            <v>19.349095233333333</v>
          </cell>
        </row>
        <row r="2818">
          <cell r="A2818">
            <v>2022</v>
          </cell>
          <cell r="B2818" t="str">
            <v>S2</v>
          </cell>
          <cell r="C2818" t="str">
            <v>Medium</v>
          </cell>
          <cell r="E2818" t="str">
            <v>EU Median</v>
          </cell>
          <cell r="I2818">
            <v>17.044809583333333</v>
          </cell>
        </row>
        <row r="2822">
          <cell r="A2822">
            <v>2023</v>
          </cell>
          <cell r="B2822" t="str">
            <v>S1</v>
          </cell>
          <cell r="C2822" t="str">
            <v>Very small</v>
          </cell>
          <cell r="D2822" t="str">
            <v>Consumption &lt; 20 MWh</v>
          </cell>
          <cell r="E2822" t="str">
            <v>Belgium</v>
          </cell>
          <cell r="I2822">
            <v>33.925064999999996</v>
          </cell>
        </row>
        <row r="2823">
          <cell r="A2823">
            <v>2023</v>
          </cell>
          <cell r="B2823" t="str">
            <v>S1</v>
          </cell>
          <cell r="C2823" t="str">
            <v>Very small</v>
          </cell>
          <cell r="D2823" t="str">
            <v>Consumption &lt; 20 MWh</v>
          </cell>
          <cell r="E2823" t="str">
            <v>Denmark</v>
          </cell>
          <cell r="I2823">
            <v>18.742064333333332</v>
          </cell>
        </row>
        <row r="2824">
          <cell r="A2824">
            <v>2023</v>
          </cell>
          <cell r="B2824" t="str">
            <v>S1</v>
          </cell>
          <cell r="C2824" t="str">
            <v>Very small</v>
          </cell>
          <cell r="D2824" t="str">
            <v>Consumption &lt; 20 MWh</v>
          </cell>
          <cell r="E2824" t="str">
            <v>Germany</v>
          </cell>
          <cell r="I2824">
            <v>28.463743166666664</v>
          </cell>
        </row>
        <row r="2825">
          <cell r="A2825">
            <v>2023</v>
          </cell>
          <cell r="B2825" t="str">
            <v>S1</v>
          </cell>
          <cell r="C2825" t="str">
            <v>Very small</v>
          </cell>
          <cell r="D2825" t="str">
            <v>Consumption &lt; 20 MWh</v>
          </cell>
          <cell r="E2825" t="str">
            <v>Ireland</v>
          </cell>
          <cell r="I2825">
            <v>32.522478333333332</v>
          </cell>
        </row>
        <row r="2826">
          <cell r="A2826">
            <v>2023</v>
          </cell>
          <cell r="B2826" t="str">
            <v>S1</v>
          </cell>
          <cell r="C2826" t="str">
            <v>Very small</v>
          </cell>
          <cell r="D2826" t="str">
            <v>Consumption &lt; 20 MWh</v>
          </cell>
          <cell r="E2826" t="str">
            <v>Greece</v>
          </cell>
          <cell r="I2826">
            <v>28.481275499999999</v>
          </cell>
        </row>
        <row r="2827">
          <cell r="A2827">
            <v>2023</v>
          </cell>
          <cell r="B2827" t="str">
            <v>S1</v>
          </cell>
          <cell r="C2827" t="str">
            <v>Very small</v>
          </cell>
          <cell r="D2827" t="str">
            <v>Consumption &lt; 20 MWh</v>
          </cell>
          <cell r="E2827" t="str">
            <v>Spain</v>
          </cell>
          <cell r="I2827">
            <v>21.5384715</v>
          </cell>
        </row>
        <row r="2828">
          <cell r="A2828">
            <v>2023</v>
          </cell>
          <cell r="B2828" t="str">
            <v>S1</v>
          </cell>
          <cell r="C2828" t="str">
            <v>Very small</v>
          </cell>
          <cell r="D2828" t="str">
            <v>Consumption &lt; 20 MWh</v>
          </cell>
          <cell r="E2828" t="str">
            <v>France</v>
          </cell>
          <cell r="I2828">
            <v>23.563455999999999</v>
          </cell>
        </row>
        <row r="2829">
          <cell r="A2829">
            <v>2023</v>
          </cell>
          <cell r="B2829" t="str">
            <v>S1</v>
          </cell>
          <cell r="C2829" t="str">
            <v>Very small</v>
          </cell>
          <cell r="D2829" t="str">
            <v>Consumption &lt; 20 MWh</v>
          </cell>
          <cell r="E2829" t="str">
            <v>Italy</v>
          </cell>
          <cell r="I2829">
            <v>30.725414166666663</v>
          </cell>
        </row>
        <row r="2830">
          <cell r="A2830">
            <v>2023</v>
          </cell>
          <cell r="B2830" t="str">
            <v>S1</v>
          </cell>
          <cell r="C2830" t="str">
            <v>Very small</v>
          </cell>
          <cell r="D2830" t="str">
            <v>Consumption &lt; 20 MWh</v>
          </cell>
          <cell r="E2830" t="str">
            <v>Luxembourg</v>
          </cell>
          <cell r="I2830">
            <v>16.673248999999998</v>
          </cell>
        </row>
        <row r="2831">
          <cell r="A2831">
            <v>2023</v>
          </cell>
          <cell r="B2831" t="str">
            <v>S1</v>
          </cell>
          <cell r="C2831" t="str">
            <v>Very small</v>
          </cell>
          <cell r="D2831" t="str">
            <v>Consumption &lt; 20 MWh</v>
          </cell>
          <cell r="E2831" t="str">
            <v>Netherlands</v>
          </cell>
          <cell r="I2831">
            <v>37.957501666666658</v>
          </cell>
        </row>
        <row r="2832">
          <cell r="A2832">
            <v>2023</v>
          </cell>
          <cell r="B2832" t="str">
            <v>S1</v>
          </cell>
          <cell r="C2832" t="str">
            <v>Very small</v>
          </cell>
          <cell r="D2832" t="str">
            <v>Consumption &lt; 20 MWh</v>
          </cell>
          <cell r="E2832" t="str">
            <v>Austria</v>
          </cell>
          <cell r="I2832">
            <v>23.230341666666664</v>
          </cell>
        </row>
        <row r="2833">
          <cell r="A2833">
            <v>2023</v>
          </cell>
          <cell r="B2833" t="str">
            <v>S1</v>
          </cell>
          <cell r="C2833" t="str">
            <v>Very small</v>
          </cell>
          <cell r="D2833" t="str">
            <v>Consumption &lt; 20 MWh</v>
          </cell>
          <cell r="E2833" t="str">
            <v>Portugal</v>
          </cell>
          <cell r="I2833">
            <v>16.524224166666666</v>
          </cell>
        </row>
        <row r="2834">
          <cell r="A2834">
            <v>2023</v>
          </cell>
          <cell r="B2834" t="str">
            <v>S1</v>
          </cell>
          <cell r="C2834" t="str">
            <v>Very small</v>
          </cell>
          <cell r="D2834" t="str">
            <v>Consumption &lt; 20 MWh</v>
          </cell>
          <cell r="E2834" t="str">
            <v>Finland</v>
          </cell>
          <cell r="I2834">
            <v>13.964503499999999</v>
          </cell>
        </row>
        <row r="2835">
          <cell r="A2835">
            <v>2023</v>
          </cell>
          <cell r="B2835" t="str">
            <v>S1</v>
          </cell>
          <cell r="C2835" t="str">
            <v>Very small</v>
          </cell>
          <cell r="D2835" t="str">
            <v>Consumption &lt; 20 MWh</v>
          </cell>
          <cell r="E2835" t="str">
            <v>Sweden</v>
          </cell>
          <cell r="I2835">
            <v>16.760910666666668</v>
          </cell>
        </row>
        <row r="2836">
          <cell r="A2836">
            <v>2023</v>
          </cell>
          <cell r="B2836" t="str">
            <v>S1</v>
          </cell>
          <cell r="C2836" t="str">
            <v>Very small</v>
          </cell>
          <cell r="D2836" t="str">
            <v>Consumption &lt; 20 MWh</v>
          </cell>
          <cell r="E2836" t="str">
            <v>UK</v>
          </cell>
          <cell r="I2836">
            <v>28.639918041984551</v>
          </cell>
        </row>
        <row r="2837">
          <cell r="A2837">
            <v>2023</v>
          </cell>
          <cell r="B2837" t="str">
            <v>S1</v>
          </cell>
          <cell r="C2837" t="str">
            <v>Small</v>
          </cell>
          <cell r="D2837" t="str">
            <v>20 MWh &lt; Consumption &lt; 500 MWh</v>
          </cell>
          <cell r="E2837" t="str">
            <v>Belgium</v>
          </cell>
          <cell r="I2837">
            <v>22.713137833333331</v>
          </cell>
        </row>
        <row r="2838">
          <cell r="A2838">
            <v>2023</v>
          </cell>
          <cell r="B2838" t="str">
            <v>S1</v>
          </cell>
          <cell r="C2838" t="str">
            <v>Small</v>
          </cell>
          <cell r="D2838" t="str">
            <v>20 MWh &lt; Consumption &lt; 500 MWh</v>
          </cell>
          <cell r="E2838" t="str">
            <v>Denmark</v>
          </cell>
          <cell r="I2838">
            <v>14.841120166666665</v>
          </cell>
        </row>
        <row r="2839">
          <cell r="A2839">
            <v>2023</v>
          </cell>
          <cell r="B2839" t="str">
            <v>S1</v>
          </cell>
          <cell r="C2839" t="str">
            <v>Small</v>
          </cell>
          <cell r="D2839" t="str">
            <v>20 MWh &lt; Consumption &lt; 500 MWh</v>
          </cell>
          <cell r="E2839" t="str">
            <v>Germany</v>
          </cell>
          <cell r="I2839">
            <v>21.705028666666664</v>
          </cell>
        </row>
        <row r="2840">
          <cell r="A2840">
            <v>2023</v>
          </cell>
          <cell r="B2840" t="str">
            <v>S1</v>
          </cell>
          <cell r="C2840" t="str">
            <v>Small</v>
          </cell>
          <cell r="D2840" t="str">
            <v>20 MWh &lt; Consumption &lt; 500 MWh</v>
          </cell>
          <cell r="E2840" t="str">
            <v>Ireland</v>
          </cell>
          <cell r="I2840">
            <v>31.216319499999997</v>
          </cell>
        </row>
        <row r="2841">
          <cell r="A2841">
            <v>2023</v>
          </cell>
          <cell r="B2841" t="str">
            <v>S1</v>
          </cell>
          <cell r="C2841" t="str">
            <v>Small</v>
          </cell>
          <cell r="D2841" t="str">
            <v>20 MWh &lt; Consumption &lt; 500 MWh</v>
          </cell>
          <cell r="E2841" t="str">
            <v>Greece</v>
          </cell>
          <cell r="I2841">
            <v>23.879037999999998</v>
          </cell>
        </row>
        <row r="2842">
          <cell r="A2842">
            <v>2023</v>
          </cell>
          <cell r="B2842" t="str">
            <v>S1</v>
          </cell>
          <cell r="C2842" t="str">
            <v>Small</v>
          </cell>
          <cell r="D2842" t="str">
            <v>20 MWh &lt; Consumption &lt; 500 MWh</v>
          </cell>
          <cell r="E2842" t="str">
            <v>Spain</v>
          </cell>
          <cell r="I2842">
            <v>12.412891999999999</v>
          </cell>
        </row>
        <row r="2843">
          <cell r="A2843">
            <v>2023</v>
          </cell>
          <cell r="B2843" t="str">
            <v>S1</v>
          </cell>
          <cell r="C2843" t="str">
            <v>Small</v>
          </cell>
          <cell r="D2843" t="str">
            <v>20 MWh &lt; Consumption &lt; 500 MWh</v>
          </cell>
          <cell r="E2843" t="str">
            <v>France</v>
          </cell>
          <cell r="I2843">
            <v>24.554032833333334</v>
          </cell>
        </row>
        <row r="2844">
          <cell r="A2844">
            <v>2023</v>
          </cell>
          <cell r="B2844" t="str">
            <v>S1</v>
          </cell>
          <cell r="C2844" t="str">
            <v>Small</v>
          </cell>
          <cell r="D2844" t="str">
            <v>20 MWh &lt; Consumption &lt; 500 MWh</v>
          </cell>
          <cell r="E2844" t="str">
            <v>Italy</v>
          </cell>
          <cell r="I2844">
            <v>25.570908166666666</v>
          </cell>
        </row>
        <row r="2845">
          <cell r="A2845">
            <v>2023</v>
          </cell>
          <cell r="B2845" t="str">
            <v>S1</v>
          </cell>
          <cell r="C2845" t="str">
            <v>Small</v>
          </cell>
          <cell r="D2845" t="str">
            <v>20 MWh &lt; Consumption &lt; 500 MWh</v>
          </cell>
          <cell r="E2845" t="str">
            <v>Luxembourg</v>
          </cell>
          <cell r="I2845">
            <v>22.827097999999999</v>
          </cell>
        </row>
        <row r="2846">
          <cell r="A2846">
            <v>2023</v>
          </cell>
          <cell r="B2846" t="str">
            <v>S1</v>
          </cell>
          <cell r="C2846" t="str">
            <v>Small</v>
          </cell>
          <cell r="D2846" t="str">
            <v>20 MWh &lt; Consumption &lt; 500 MWh</v>
          </cell>
          <cell r="E2846" t="str">
            <v>Netherlands</v>
          </cell>
          <cell r="I2846">
            <v>25.150132166666662</v>
          </cell>
        </row>
        <row r="2847">
          <cell r="A2847">
            <v>2023</v>
          </cell>
          <cell r="B2847" t="str">
            <v>S1</v>
          </cell>
          <cell r="C2847" t="str">
            <v>Small</v>
          </cell>
          <cell r="D2847" t="str">
            <v>20 MWh &lt; Consumption &lt; 500 MWh</v>
          </cell>
          <cell r="E2847" t="str">
            <v>Austria</v>
          </cell>
          <cell r="I2847">
            <v>22.721903999999995</v>
          </cell>
        </row>
        <row r="2848">
          <cell r="A2848">
            <v>2023</v>
          </cell>
          <cell r="B2848" t="str">
            <v>S1</v>
          </cell>
          <cell r="C2848" t="str">
            <v>Small</v>
          </cell>
          <cell r="D2848" t="str">
            <v>20 MWh &lt; Consumption &lt; 500 MWh</v>
          </cell>
          <cell r="E2848" t="str">
            <v>Portugal</v>
          </cell>
          <cell r="I2848">
            <v>12.079777666666667</v>
          </cell>
        </row>
        <row r="2849">
          <cell r="A2849">
            <v>2023</v>
          </cell>
          <cell r="B2849" t="str">
            <v>S1</v>
          </cell>
          <cell r="C2849" t="str">
            <v>Small</v>
          </cell>
          <cell r="D2849" t="str">
            <v>20 MWh &lt; Consumption &lt; 500 MWh</v>
          </cell>
          <cell r="E2849" t="str">
            <v>Finland</v>
          </cell>
          <cell r="I2849">
            <v>11.553807666666666</v>
          </cell>
        </row>
        <row r="2850">
          <cell r="A2850">
            <v>2023</v>
          </cell>
          <cell r="B2850" t="str">
            <v>S1</v>
          </cell>
          <cell r="C2850" t="str">
            <v>Small</v>
          </cell>
          <cell r="D2850" t="str">
            <v>20 MWh &lt; Consumption &lt; 500 MWh</v>
          </cell>
          <cell r="E2850" t="str">
            <v>Sweden</v>
          </cell>
          <cell r="I2850">
            <v>10.808683499999999</v>
          </cell>
        </row>
        <row r="2851">
          <cell r="A2851">
            <v>2023</v>
          </cell>
          <cell r="B2851" t="str">
            <v>S1</v>
          </cell>
          <cell r="C2851" t="str">
            <v>Small</v>
          </cell>
          <cell r="D2851" t="str">
            <v>20 MWh &lt; Consumption &lt; 500 MWh</v>
          </cell>
          <cell r="E2851" t="str">
            <v>UK</v>
          </cell>
          <cell r="I2851">
            <v>25.757138214946274</v>
          </cell>
        </row>
        <row r="2852">
          <cell r="A2852">
            <v>2023</v>
          </cell>
          <cell r="B2852" t="str">
            <v>S1</v>
          </cell>
          <cell r="C2852" t="str">
            <v>Small/Medium</v>
          </cell>
          <cell r="D2852" t="str">
            <v>500 MWh &lt; Consumption &lt; 2 000 MWh</v>
          </cell>
          <cell r="E2852" t="str">
            <v>Belgium</v>
          </cell>
          <cell r="I2852">
            <v>19.890432166666663</v>
          </cell>
        </row>
        <row r="2853">
          <cell r="A2853">
            <v>2023</v>
          </cell>
          <cell r="B2853" t="str">
            <v>S1</v>
          </cell>
          <cell r="C2853" t="str">
            <v>Small/Medium</v>
          </cell>
          <cell r="D2853" t="str">
            <v>500 MWh &lt; Consumption &lt; 2 000 MWh</v>
          </cell>
          <cell r="E2853" t="str">
            <v>Denmark</v>
          </cell>
          <cell r="I2853">
            <v>11.737897166666665</v>
          </cell>
        </row>
        <row r="2854">
          <cell r="A2854">
            <v>2023</v>
          </cell>
          <cell r="B2854" t="str">
            <v>S1</v>
          </cell>
          <cell r="C2854" t="str">
            <v>Small/Medium</v>
          </cell>
          <cell r="D2854" t="str">
            <v>500 MWh &lt; Consumption &lt; 2 000 MWh</v>
          </cell>
          <cell r="E2854" t="str">
            <v>Germany</v>
          </cell>
          <cell r="I2854">
            <v>19.215437333333334</v>
          </cell>
        </row>
        <row r="2855">
          <cell r="A2855">
            <v>2023</v>
          </cell>
          <cell r="B2855" t="str">
            <v>S1</v>
          </cell>
          <cell r="C2855" t="str">
            <v>Small/Medium</v>
          </cell>
          <cell r="D2855" t="str">
            <v>500 MWh &lt; Consumption &lt; 2 000 MWh</v>
          </cell>
          <cell r="E2855" t="str">
            <v>Ireland</v>
          </cell>
          <cell r="I2855">
            <v>24.799485499999996</v>
          </cell>
        </row>
        <row r="2856">
          <cell r="A2856">
            <v>2023</v>
          </cell>
          <cell r="B2856" t="str">
            <v>S1</v>
          </cell>
          <cell r="C2856" t="str">
            <v>Small/Medium</v>
          </cell>
          <cell r="D2856" t="str">
            <v>500 MWh &lt; Consumption &lt; 2 000 MWh</v>
          </cell>
          <cell r="E2856" t="str">
            <v>Greece</v>
          </cell>
          <cell r="I2856">
            <v>18.698233499999997</v>
          </cell>
        </row>
        <row r="2857">
          <cell r="A2857">
            <v>2023</v>
          </cell>
          <cell r="B2857" t="str">
            <v>S1</v>
          </cell>
          <cell r="C2857" t="str">
            <v>Small/Medium</v>
          </cell>
          <cell r="D2857" t="str">
            <v>500 MWh &lt; Consumption &lt; 2 000 MWh</v>
          </cell>
          <cell r="E2857" t="str">
            <v>Spain</v>
          </cell>
          <cell r="I2857">
            <v>10.168753333333333</v>
          </cell>
        </row>
        <row r="2858">
          <cell r="A2858">
            <v>2023</v>
          </cell>
          <cell r="B2858" t="str">
            <v>S1</v>
          </cell>
          <cell r="C2858" t="str">
            <v>Small/Medium</v>
          </cell>
          <cell r="D2858" t="str">
            <v>500 MWh &lt; Consumption &lt; 2 000 MWh</v>
          </cell>
          <cell r="E2858" t="str">
            <v>France</v>
          </cell>
          <cell r="I2858">
            <v>22.336192666666669</v>
          </cell>
        </row>
        <row r="2859">
          <cell r="A2859">
            <v>2023</v>
          </cell>
          <cell r="B2859" t="str">
            <v>S1</v>
          </cell>
          <cell r="C2859" t="str">
            <v>Small/Medium</v>
          </cell>
          <cell r="D2859" t="str">
            <v>500 MWh &lt; Consumption &lt; 2 000 MWh</v>
          </cell>
          <cell r="E2859" t="str">
            <v>Italy</v>
          </cell>
          <cell r="I2859">
            <v>21.415745166666664</v>
          </cell>
        </row>
        <row r="2860">
          <cell r="A2860">
            <v>2023</v>
          </cell>
          <cell r="B2860" t="str">
            <v>S1</v>
          </cell>
          <cell r="C2860" t="str">
            <v>Small/Medium</v>
          </cell>
          <cell r="D2860" t="str">
            <v>500 MWh &lt; Consumption &lt; 2 000 MWh</v>
          </cell>
          <cell r="E2860" t="str">
            <v>Luxembourg</v>
          </cell>
          <cell r="I2860">
            <v>21.783924166666665</v>
          </cell>
        </row>
        <row r="2861">
          <cell r="A2861">
            <v>2023</v>
          </cell>
          <cell r="B2861" t="str">
            <v>S1</v>
          </cell>
          <cell r="C2861" t="str">
            <v>Small/Medium</v>
          </cell>
          <cell r="D2861" t="str">
            <v>500 MWh &lt; Consumption &lt; 2 000 MWh</v>
          </cell>
          <cell r="E2861" t="str">
            <v>Netherlands</v>
          </cell>
          <cell r="I2861">
            <v>20.775814999999998</v>
          </cell>
        </row>
        <row r="2862">
          <cell r="A2862">
            <v>2023</v>
          </cell>
          <cell r="B2862" t="str">
            <v>S1</v>
          </cell>
          <cell r="C2862" t="str">
            <v>Small/Medium</v>
          </cell>
          <cell r="D2862" t="str">
            <v>500 MWh &lt; Consumption &lt; 2 000 MWh</v>
          </cell>
          <cell r="E2862" t="str">
            <v>Austria</v>
          </cell>
          <cell r="I2862">
            <v>22.76573483333333</v>
          </cell>
        </row>
        <row r="2863">
          <cell r="A2863">
            <v>2023</v>
          </cell>
          <cell r="B2863" t="str">
            <v>S1</v>
          </cell>
          <cell r="C2863" t="str">
            <v>Small/Medium</v>
          </cell>
          <cell r="D2863" t="str">
            <v>500 MWh &lt; Consumption &lt; 2 000 MWh</v>
          </cell>
          <cell r="E2863" t="str">
            <v>Portugal</v>
          </cell>
          <cell r="I2863">
            <v>8.3629229999999986</v>
          </cell>
        </row>
        <row r="2864">
          <cell r="A2864">
            <v>2023</v>
          </cell>
          <cell r="B2864" t="str">
            <v>S1</v>
          </cell>
          <cell r="C2864" t="str">
            <v>Small/Medium</v>
          </cell>
          <cell r="D2864" t="str">
            <v>500 MWh &lt; Consumption &lt; 2 000 MWh</v>
          </cell>
          <cell r="E2864" t="str">
            <v>Finland</v>
          </cell>
          <cell r="I2864">
            <v>8.3278583333333334</v>
          </cell>
        </row>
        <row r="2865">
          <cell r="A2865">
            <v>2023</v>
          </cell>
          <cell r="B2865" t="str">
            <v>S1</v>
          </cell>
          <cell r="C2865" t="str">
            <v>Small/Medium</v>
          </cell>
          <cell r="D2865" t="str">
            <v>500 MWh &lt; Consumption &lt; 2 000 MWh</v>
          </cell>
          <cell r="E2865" t="str">
            <v>Sweden</v>
          </cell>
          <cell r="I2865">
            <v>9.3534998333333323</v>
          </cell>
        </row>
        <row r="2866">
          <cell r="A2866">
            <v>2023</v>
          </cell>
          <cell r="B2866" t="str">
            <v>S1</v>
          </cell>
          <cell r="C2866" t="str">
            <v>Small/Medium</v>
          </cell>
          <cell r="D2866" t="str">
            <v>500 MWh &lt; Consumption &lt; 2 000 MWh</v>
          </cell>
          <cell r="E2866" t="str">
            <v>UK</v>
          </cell>
          <cell r="I2866">
            <v>29.312153309923925</v>
          </cell>
        </row>
        <row r="2867">
          <cell r="A2867">
            <v>2023</v>
          </cell>
          <cell r="B2867" t="str">
            <v>S1</v>
          </cell>
          <cell r="C2867" t="str">
            <v>Medium</v>
          </cell>
          <cell r="D2867" t="str">
            <v>2 000 MWh &lt; Consumption &lt; 20 000 MWh</v>
          </cell>
          <cell r="E2867" t="str">
            <v>Belgium</v>
          </cell>
          <cell r="I2867">
            <v>19.224203499999998</v>
          </cell>
        </row>
        <row r="2868">
          <cell r="A2868">
            <v>2023</v>
          </cell>
          <cell r="B2868" t="str">
            <v>S1</v>
          </cell>
          <cell r="C2868" t="str">
            <v>Medium</v>
          </cell>
          <cell r="D2868" t="str">
            <v>2 000 MWh &lt; Consumption &lt; 20 000 MWh</v>
          </cell>
          <cell r="E2868" t="str">
            <v>Denmark</v>
          </cell>
          <cell r="I2868">
            <v>11.843091166666666</v>
          </cell>
        </row>
        <row r="2869">
          <cell r="A2869">
            <v>2023</v>
          </cell>
          <cell r="B2869" t="str">
            <v>S1</v>
          </cell>
          <cell r="C2869" t="str">
            <v>Medium</v>
          </cell>
          <cell r="D2869" t="str">
            <v>2 000 MWh &lt; Consumption &lt; 20 000 MWh</v>
          </cell>
          <cell r="E2869" t="str">
            <v>Germany</v>
          </cell>
          <cell r="I2869">
            <v>18.014472499999997</v>
          </cell>
        </row>
        <row r="2870">
          <cell r="A2870">
            <v>2023</v>
          </cell>
          <cell r="B2870" t="str">
            <v>S1</v>
          </cell>
          <cell r="C2870" t="str">
            <v>Medium</v>
          </cell>
          <cell r="D2870" t="str">
            <v>2 000 MWh &lt; Consumption &lt; 20 000 MWh</v>
          </cell>
          <cell r="E2870" t="str">
            <v>Ireland</v>
          </cell>
          <cell r="I2870">
            <v>21.082630833333333</v>
          </cell>
        </row>
        <row r="2871">
          <cell r="A2871">
            <v>2023</v>
          </cell>
          <cell r="B2871" t="str">
            <v>S1</v>
          </cell>
          <cell r="C2871" t="str">
            <v>Medium</v>
          </cell>
          <cell r="D2871" t="str">
            <v>2 000 MWh &lt; Consumption &lt; 20 000 MWh</v>
          </cell>
          <cell r="E2871" t="str">
            <v>Greece</v>
          </cell>
          <cell r="I2871">
            <v>19.206671166666666</v>
          </cell>
        </row>
        <row r="2872">
          <cell r="A2872">
            <v>2023</v>
          </cell>
          <cell r="B2872" t="str">
            <v>S1</v>
          </cell>
          <cell r="C2872" t="str">
            <v>Medium</v>
          </cell>
          <cell r="D2872" t="str">
            <v>2 000 MWh &lt; Consumption &lt; 20 000 MWh</v>
          </cell>
          <cell r="E2872" t="str">
            <v>Spain</v>
          </cell>
          <cell r="I2872">
            <v>9.6603156666666674</v>
          </cell>
        </row>
        <row r="2873">
          <cell r="A2873">
            <v>2023</v>
          </cell>
          <cell r="B2873" t="str">
            <v>S1</v>
          </cell>
          <cell r="C2873" t="str">
            <v>Medium</v>
          </cell>
          <cell r="D2873" t="str">
            <v>2 000 MWh &lt; Consumption &lt; 20 000 MWh</v>
          </cell>
          <cell r="E2873" t="str">
            <v>France</v>
          </cell>
          <cell r="I2873">
            <v>19.469656166666667</v>
          </cell>
        </row>
        <row r="2874">
          <cell r="A2874">
            <v>2023</v>
          </cell>
          <cell r="B2874" t="str">
            <v>S1</v>
          </cell>
          <cell r="C2874" t="str">
            <v>Medium</v>
          </cell>
          <cell r="D2874" t="str">
            <v>2 000 MWh &lt; Consumption &lt; 20 000 MWh</v>
          </cell>
          <cell r="E2874" t="str">
            <v>Italy</v>
          </cell>
          <cell r="I2874">
            <v>21.21412333333333</v>
          </cell>
        </row>
        <row r="2875">
          <cell r="A2875">
            <v>2023</v>
          </cell>
          <cell r="B2875" t="str">
            <v>S1</v>
          </cell>
          <cell r="C2875" t="str">
            <v>Medium</v>
          </cell>
          <cell r="D2875" t="str">
            <v>2 000 MWh &lt; Consumption &lt; 20 000 MWh</v>
          </cell>
          <cell r="E2875" t="str">
            <v>Luxembourg</v>
          </cell>
          <cell r="I2875">
            <v>19.916730666666666</v>
          </cell>
        </row>
        <row r="2876">
          <cell r="A2876">
            <v>2023</v>
          </cell>
          <cell r="B2876" t="str">
            <v>S1</v>
          </cell>
          <cell r="C2876" t="str">
            <v>Medium</v>
          </cell>
          <cell r="D2876" t="str">
            <v>2 000 MWh &lt; Consumption &lt; 20 000 MWh</v>
          </cell>
          <cell r="E2876" t="str">
            <v>Netherlands</v>
          </cell>
          <cell r="I2876">
            <v>21.8014565</v>
          </cell>
        </row>
        <row r="2877">
          <cell r="A2877">
            <v>2023</v>
          </cell>
          <cell r="B2877" t="str">
            <v>S1</v>
          </cell>
          <cell r="C2877" t="str">
            <v>Medium</v>
          </cell>
          <cell r="D2877" t="str">
            <v>2 000 MWh &lt; Consumption &lt; 20 000 MWh</v>
          </cell>
          <cell r="E2877" t="str">
            <v>Austria</v>
          </cell>
          <cell r="I2877">
            <v>20.363805166666666</v>
          </cell>
        </row>
        <row r="2878">
          <cell r="A2878">
            <v>2023</v>
          </cell>
          <cell r="B2878" t="str">
            <v>S1</v>
          </cell>
          <cell r="C2878" t="str">
            <v>Medium</v>
          </cell>
          <cell r="D2878" t="str">
            <v>2 000 MWh &lt; Consumption &lt; 20 000 MWh</v>
          </cell>
          <cell r="E2878" t="str">
            <v>Portugal</v>
          </cell>
          <cell r="I2878">
            <v>7.6616296666666663</v>
          </cell>
        </row>
        <row r="2879">
          <cell r="A2879">
            <v>2023</v>
          </cell>
          <cell r="B2879" t="str">
            <v>S1</v>
          </cell>
          <cell r="C2879" t="str">
            <v>Medium</v>
          </cell>
          <cell r="D2879" t="str">
            <v>2 000 MWh &lt; Consumption &lt; 20 000 MWh</v>
          </cell>
          <cell r="E2879" t="str">
            <v>Finland</v>
          </cell>
          <cell r="I2879">
            <v>8.2314305000000001</v>
          </cell>
        </row>
        <row r="2880">
          <cell r="A2880">
            <v>2023</v>
          </cell>
          <cell r="B2880" t="str">
            <v>S1</v>
          </cell>
          <cell r="C2880" t="str">
            <v>Medium</v>
          </cell>
          <cell r="D2880" t="str">
            <v>2 000 MWh &lt; Consumption &lt; 20 000 MWh</v>
          </cell>
          <cell r="E2880" t="str">
            <v>Sweden</v>
          </cell>
          <cell r="I2880">
            <v>8.5908433333333338</v>
          </cell>
        </row>
        <row r="2881">
          <cell r="A2881">
            <v>2023</v>
          </cell>
          <cell r="B2881" t="str">
            <v>S1</v>
          </cell>
          <cell r="C2881" t="str">
            <v>Medium</v>
          </cell>
          <cell r="D2881" t="str">
            <v>2 000 MWh &lt; Consumption &lt; 20 000 MWh</v>
          </cell>
          <cell r="E2881" t="str">
            <v>UK</v>
          </cell>
          <cell r="I2881">
            <v>25.00569174652173</v>
          </cell>
        </row>
        <row r="2912">
          <cell r="A2912">
            <v>2023</v>
          </cell>
          <cell r="B2912" t="str">
            <v>S1</v>
          </cell>
          <cell r="C2912" t="str">
            <v>Large+VeryLarge</v>
          </cell>
          <cell r="D2912" t="str">
            <v>20 000 MWh &lt; Consumption &lt; 150 000 MWh</v>
          </cell>
          <cell r="E2912" t="str">
            <v>Belgium</v>
          </cell>
          <cell r="I2912">
            <v>14.994528083333332</v>
          </cell>
        </row>
        <row r="2913">
          <cell r="A2913">
            <v>2023</v>
          </cell>
          <cell r="B2913" t="str">
            <v>S1</v>
          </cell>
          <cell r="C2913" t="str">
            <v>Large+VeryLarge</v>
          </cell>
          <cell r="D2913" t="str">
            <v>20 000 MWh &lt; Consumption &lt; 150 000 MWh</v>
          </cell>
          <cell r="E2913" t="str">
            <v>Denmark</v>
          </cell>
          <cell r="I2913">
            <v>11.413549</v>
          </cell>
        </row>
        <row r="2914">
          <cell r="A2914">
            <v>2023</v>
          </cell>
          <cell r="B2914" t="str">
            <v>S1</v>
          </cell>
          <cell r="C2914" t="str">
            <v>Large+VeryLarge</v>
          </cell>
          <cell r="D2914" t="str">
            <v>20 000 MWh &lt; Consumption &lt; 150 000 MWh</v>
          </cell>
          <cell r="E2914" t="str">
            <v>Germany</v>
          </cell>
          <cell r="I2914">
            <v>15.739652249999999</v>
          </cell>
        </row>
        <row r="2915">
          <cell r="A2915">
            <v>2023</v>
          </cell>
          <cell r="B2915" t="str">
            <v>S1</v>
          </cell>
          <cell r="C2915" t="str">
            <v>Large+VeryLarge</v>
          </cell>
          <cell r="D2915" t="str">
            <v>20 000 MWh &lt; Consumption &lt; 150 000 MWh</v>
          </cell>
          <cell r="E2915" t="str">
            <v>Ireland</v>
          </cell>
          <cell r="I2915">
            <v>20.543511583333334</v>
          </cell>
        </row>
        <row r="2916">
          <cell r="A2916">
            <v>2023</v>
          </cell>
          <cell r="B2916" t="str">
            <v>S1</v>
          </cell>
          <cell r="C2916" t="str">
            <v>Large+VeryLarge</v>
          </cell>
          <cell r="D2916" t="str">
            <v>20 000 MWh &lt; Consumption &lt; 150 000 MWh</v>
          </cell>
          <cell r="E2916" t="str">
            <v>Greece</v>
          </cell>
          <cell r="I2916">
            <v>21.47710833333333</v>
          </cell>
        </row>
        <row r="2917">
          <cell r="A2917">
            <v>2023</v>
          </cell>
          <cell r="B2917" t="str">
            <v>S1</v>
          </cell>
          <cell r="C2917" t="str">
            <v>Large+VeryLarge</v>
          </cell>
          <cell r="D2917" t="str">
            <v>20 000 MWh &lt; Consumption &lt; 150 000 MWh</v>
          </cell>
          <cell r="E2917" t="str">
            <v>Spain</v>
          </cell>
          <cell r="I2917">
            <v>8.3716891666666662</v>
          </cell>
        </row>
        <row r="2918">
          <cell r="A2918">
            <v>2023</v>
          </cell>
          <cell r="B2918" t="str">
            <v>S1</v>
          </cell>
          <cell r="C2918" t="str">
            <v>Large+VeryLarge</v>
          </cell>
          <cell r="D2918" t="str">
            <v>20 000 MWh &lt; Consumption &lt; 150 000 MWh</v>
          </cell>
          <cell r="E2918" t="str">
            <v>France</v>
          </cell>
          <cell r="I2918">
            <v>12.978309750000001</v>
          </cell>
        </row>
        <row r="2919">
          <cell r="A2919">
            <v>2023</v>
          </cell>
          <cell r="B2919" t="str">
            <v>S1</v>
          </cell>
          <cell r="C2919" t="str">
            <v>Large+VeryLarge</v>
          </cell>
          <cell r="D2919" t="str">
            <v>20 000 MWh &lt; Consumption &lt; 150 000 MWh</v>
          </cell>
          <cell r="E2919" t="str">
            <v>Italy</v>
          </cell>
          <cell r="I2919">
            <v>18.30813908333333</v>
          </cell>
        </row>
        <row r="2920">
          <cell r="A2920">
            <v>2023</v>
          </cell>
          <cell r="B2920" t="str">
            <v>S1</v>
          </cell>
          <cell r="C2920" t="str">
            <v>Large+VeryLarge</v>
          </cell>
          <cell r="D2920" t="str">
            <v>20 000 MWh &lt; Consumption &lt; 150 000 MWh</v>
          </cell>
          <cell r="E2920" t="str">
            <v>Luxembourg</v>
          </cell>
          <cell r="I2920">
            <v>14.253786999999997</v>
          </cell>
        </row>
        <row r="2921">
          <cell r="A2921">
            <v>2023</v>
          </cell>
          <cell r="B2921" t="str">
            <v>S1</v>
          </cell>
          <cell r="C2921" t="str">
            <v>Large+VeryLarge</v>
          </cell>
          <cell r="D2921" t="str">
            <v>20 000 MWh &lt; Consumption &lt; 150 000 MWh</v>
          </cell>
          <cell r="E2921" t="str">
            <v>Netherlands</v>
          </cell>
          <cell r="I2921">
            <v>19.574850166666664</v>
          </cell>
        </row>
        <row r="2922">
          <cell r="A2922">
            <v>2023</v>
          </cell>
          <cell r="B2922" t="str">
            <v>S1</v>
          </cell>
          <cell r="C2922" t="str">
            <v>Large+VeryLarge</v>
          </cell>
          <cell r="D2922" t="str">
            <v>20 000 MWh &lt; Consumption &lt; 150 000 MWh</v>
          </cell>
          <cell r="E2922" t="str">
            <v>Austria</v>
          </cell>
          <cell r="I2922">
            <v>18.036387916666666</v>
          </cell>
        </row>
        <row r="2923">
          <cell r="A2923">
            <v>2023</v>
          </cell>
          <cell r="B2923" t="str">
            <v>S1</v>
          </cell>
          <cell r="C2923" t="str">
            <v>Large+VeryLarge</v>
          </cell>
          <cell r="D2923" t="str">
            <v>20 000 MWh &lt; Consumption &lt; 150 000 MWh</v>
          </cell>
          <cell r="E2923" t="str">
            <v>Portugal</v>
          </cell>
          <cell r="I2923">
            <v>5.8338839166666663</v>
          </cell>
        </row>
        <row r="2924">
          <cell r="A2924">
            <v>2023</v>
          </cell>
          <cell r="B2924" t="str">
            <v>S1</v>
          </cell>
          <cell r="C2924" t="str">
            <v>Large+VeryLarge</v>
          </cell>
          <cell r="D2924" t="str">
            <v>20 000 MWh &lt; Consumption &lt; 150 000 MWh</v>
          </cell>
          <cell r="E2924" t="str">
            <v>Finland</v>
          </cell>
          <cell r="I2924">
            <v>7.3197491666666661</v>
          </cell>
        </row>
        <row r="2925">
          <cell r="A2925">
            <v>2023</v>
          </cell>
          <cell r="B2925" t="str">
            <v>S1</v>
          </cell>
          <cell r="C2925" t="str">
            <v>Large+VeryLarge</v>
          </cell>
          <cell r="D2925" t="str">
            <v>20 000 MWh &lt; Consumption &lt; 150 000 MWh</v>
          </cell>
          <cell r="E2925" t="str">
            <v>Sweden</v>
          </cell>
          <cell r="I2925">
            <v>7.6791619999999998</v>
          </cell>
        </row>
        <row r="2926">
          <cell r="A2926">
            <v>2023</v>
          </cell>
          <cell r="B2926" t="str">
            <v>S1</v>
          </cell>
          <cell r="C2926" t="str">
            <v>Large+VeryLarge</v>
          </cell>
          <cell r="D2926" t="str">
            <v>20 000 MWh &lt; Consumption &lt; 150 000 MWh</v>
          </cell>
          <cell r="E2926" t="str">
            <v>UK</v>
          </cell>
          <cell r="I2926">
            <v>24.770795277762566</v>
          </cell>
        </row>
        <row r="2927">
          <cell r="A2927">
            <v>2023</v>
          </cell>
          <cell r="B2927" t="str">
            <v>S1</v>
          </cell>
          <cell r="C2927" t="str">
            <v>Very small</v>
          </cell>
          <cell r="E2927" t="str">
            <v>NI</v>
          </cell>
          <cell r="I2927">
            <v>30.414349900862394</v>
          </cell>
        </row>
        <row r="2928">
          <cell r="A2928">
            <v>2023</v>
          </cell>
          <cell r="B2928" t="str">
            <v>S1</v>
          </cell>
          <cell r="C2928" t="str">
            <v>Small</v>
          </cell>
          <cell r="E2928" t="str">
            <v>NI</v>
          </cell>
          <cell r="I2928">
            <v>27.679380130895179</v>
          </cell>
        </row>
        <row r="2929">
          <cell r="E2929" t="str">
            <v>NI</v>
          </cell>
          <cell r="I2929">
            <v>25.026960821090473</v>
          </cell>
        </row>
        <row r="2930">
          <cell r="A2930">
            <v>2023</v>
          </cell>
          <cell r="B2930" t="str">
            <v>S1</v>
          </cell>
          <cell r="C2930" t="str">
            <v>Medium</v>
          </cell>
          <cell r="E2930" t="str">
            <v>NI</v>
          </cell>
          <cell r="I2930">
            <v>22.308486694890771</v>
          </cell>
        </row>
        <row r="2933">
          <cell r="E2933" t="str">
            <v>NI</v>
          </cell>
          <cell r="I2933">
            <v>19.833559112651113</v>
          </cell>
        </row>
        <row r="2934">
          <cell r="A2934">
            <v>2023</v>
          </cell>
          <cell r="B2934" t="str">
            <v>S1</v>
          </cell>
          <cell r="C2934" t="str">
            <v>Very small</v>
          </cell>
          <cell r="E2934" t="str">
            <v>EU Median</v>
          </cell>
          <cell r="I2934">
            <v>23.396898833333331</v>
          </cell>
        </row>
        <row r="2935">
          <cell r="A2935">
            <v>2023</v>
          </cell>
          <cell r="B2935" t="str">
            <v>S1</v>
          </cell>
          <cell r="C2935" t="str">
            <v>Small</v>
          </cell>
          <cell r="E2935" t="str">
            <v>EU Median</v>
          </cell>
          <cell r="I2935">
            <v>22.721903999999995</v>
          </cell>
        </row>
        <row r="2936">
          <cell r="E2936" t="str">
            <v>EU Median</v>
          </cell>
          <cell r="I2936">
            <v>19.890432166666663</v>
          </cell>
        </row>
        <row r="2937">
          <cell r="A2937">
            <v>2023</v>
          </cell>
          <cell r="B2937" t="str">
            <v>S1</v>
          </cell>
          <cell r="C2937" t="str">
            <v>Medium</v>
          </cell>
          <cell r="E2937" t="str">
            <v>EU Median</v>
          </cell>
          <cell r="I2937">
            <v>19.224203499999998</v>
          </cell>
        </row>
        <row r="2940">
          <cell r="E2940" t="str">
            <v>EU Median</v>
          </cell>
          <cell r="I2940">
            <v>14.994528083333332</v>
          </cell>
        </row>
        <row r="2941">
          <cell r="A2941">
            <v>2023</v>
          </cell>
          <cell r="B2941" t="str">
            <v>S2</v>
          </cell>
          <cell r="C2941" t="str">
            <v>Very small</v>
          </cell>
          <cell r="D2941" t="str">
            <v>Consumption &lt; 20 MWh</v>
          </cell>
          <cell r="E2941" t="str">
            <v>Belgium</v>
          </cell>
          <cell r="I2941">
            <v>27.674788166666662</v>
          </cell>
        </row>
        <row r="2942">
          <cell r="A2942">
            <v>2023</v>
          </cell>
          <cell r="B2942" t="str">
            <v>S2</v>
          </cell>
          <cell r="C2942" t="str">
            <v>Very small</v>
          </cell>
          <cell r="D2942" t="str">
            <v>Consumption &lt; 20 MWh</v>
          </cell>
          <cell r="E2942" t="str">
            <v>Denmark</v>
          </cell>
          <cell r="I2942">
            <v>16.769676833333332</v>
          </cell>
        </row>
        <row r="2943">
          <cell r="A2943">
            <v>2023</v>
          </cell>
          <cell r="B2943" t="str">
            <v>S2</v>
          </cell>
          <cell r="C2943" t="str">
            <v>Very small</v>
          </cell>
          <cell r="D2943" t="str">
            <v>Consumption &lt; 20 MWh</v>
          </cell>
          <cell r="E2943" t="str">
            <v>Germany</v>
          </cell>
          <cell r="I2943">
            <v>28.744260499999996</v>
          </cell>
        </row>
        <row r="2944">
          <cell r="A2944">
            <v>2023</v>
          </cell>
          <cell r="B2944" t="str">
            <v>S2</v>
          </cell>
          <cell r="C2944" t="str">
            <v>Very small</v>
          </cell>
          <cell r="D2944" t="str">
            <v>Consumption &lt; 20 MWh</v>
          </cell>
          <cell r="E2944" t="str">
            <v>Ireland</v>
          </cell>
          <cell r="I2944">
            <v>30.392299833333333</v>
          </cell>
        </row>
        <row r="2945">
          <cell r="A2945">
            <v>2023</v>
          </cell>
          <cell r="B2945" t="str">
            <v>S2</v>
          </cell>
          <cell r="C2945" t="str">
            <v>Very small</v>
          </cell>
          <cell r="D2945" t="str">
            <v>Consumption &lt; 20 MWh</v>
          </cell>
          <cell r="E2945" t="str">
            <v>Greece</v>
          </cell>
          <cell r="I2945">
            <v>20.048223166666663</v>
          </cell>
        </row>
        <row r="2946">
          <cell r="A2946">
            <v>2023</v>
          </cell>
          <cell r="B2946" t="str">
            <v>S2</v>
          </cell>
          <cell r="C2946" t="str">
            <v>Very small</v>
          </cell>
          <cell r="D2946" t="str">
            <v>Consumption &lt; 20 MWh</v>
          </cell>
          <cell r="E2946" t="str">
            <v>Spain</v>
          </cell>
          <cell r="I2946">
            <v>22.678073166666664</v>
          </cell>
        </row>
        <row r="2947">
          <cell r="A2947">
            <v>2023</v>
          </cell>
          <cell r="B2947" t="str">
            <v>S2</v>
          </cell>
          <cell r="C2947" t="str">
            <v>Very small</v>
          </cell>
          <cell r="D2947" t="str">
            <v>Consumption &lt; 20 MWh</v>
          </cell>
          <cell r="E2947" t="str">
            <v>France</v>
          </cell>
          <cell r="I2947">
            <v>26.579017333333336</v>
          </cell>
        </row>
        <row r="2948">
          <cell r="A2948">
            <v>2023</v>
          </cell>
          <cell r="B2948" t="str">
            <v>S2</v>
          </cell>
          <cell r="C2948" t="str">
            <v>Very small</v>
          </cell>
          <cell r="D2948" t="str">
            <v>Consumption &lt; 20 MWh</v>
          </cell>
          <cell r="E2948" t="str">
            <v>Italy</v>
          </cell>
          <cell r="I2948">
            <v>29.173802666666667</v>
          </cell>
        </row>
        <row r="2949">
          <cell r="A2949">
            <v>2023</v>
          </cell>
          <cell r="B2949" t="str">
            <v>S2</v>
          </cell>
          <cell r="C2949" t="str">
            <v>Very small</v>
          </cell>
          <cell r="D2949" t="str">
            <v>Consumption &lt; 20 MWh</v>
          </cell>
          <cell r="E2949" t="str">
            <v>Luxembourg</v>
          </cell>
          <cell r="I2949">
            <v>15.375856333333331</v>
          </cell>
        </row>
        <row r="2950">
          <cell r="A2950">
            <v>2023</v>
          </cell>
          <cell r="B2950" t="str">
            <v>S2</v>
          </cell>
          <cell r="C2950" t="str">
            <v>Very small</v>
          </cell>
          <cell r="D2950" t="str">
            <v>Consumption &lt; 20 MWh</v>
          </cell>
          <cell r="E2950" t="str">
            <v>Netherlands</v>
          </cell>
          <cell r="I2950">
            <v>32.680269333333335</v>
          </cell>
        </row>
        <row r="2951">
          <cell r="A2951">
            <v>2023</v>
          </cell>
          <cell r="B2951" t="str">
            <v>S2</v>
          </cell>
          <cell r="C2951" t="str">
            <v>Very small</v>
          </cell>
          <cell r="D2951" t="str">
            <v>Consumption &lt; 20 MWh</v>
          </cell>
          <cell r="E2951" t="str">
            <v>Austria</v>
          </cell>
          <cell r="I2951">
            <v>25.597206666666665</v>
          </cell>
        </row>
        <row r="2952">
          <cell r="A2952">
            <v>2023</v>
          </cell>
          <cell r="B2952" t="str">
            <v>S2</v>
          </cell>
          <cell r="C2952" t="str">
            <v>Very small</v>
          </cell>
          <cell r="D2952" t="str">
            <v>Consumption &lt; 20 MWh</v>
          </cell>
          <cell r="E2952" t="str">
            <v>Portugal</v>
          </cell>
          <cell r="I2952">
            <v>18.8560245</v>
          </cell>
        </row>
        <row r="2953">
          <cell r="A2953">
            <v>2023</v>
          </cell>
          <cell r="B2953" t="str">
            <v>S2</v>
          </cell>
          <cell r="C2953" t="str">
            <v>Very small</v>
          </cell>
          <cell r="D2953" t="str">
            <v>Consumption &lt; 20 MWh</v>
          </cell>
          <cell r="E2953" t="str">
            <v>Finland</v>
          </cell>
          <cell r="I2953">
            <v>10.510633833333333</v>
          </cell>
        </row>
        <row r="2954">
          <cell r="A2954">
            <v>2023</v>
          </cell>
          <cell r="B2954" t="str">
            <v>S2</v>
          </cell>
          <cell r="C2954" t="str">
            <v>Very small</v>
          </cell>
          <cell r="D2954" t="str">
            <v>Consumption &lt; 20 MWh</v>
          </cell>
          <cell r="E2954" t="str">
            <v>Sweden</v>
          </cell>
          <cell r="I2954">
            <v>14.692095333333334</v>
          </cell>
        </row>
        <row r="2955">
          <cell r="A2955">
            <v>2023</v>
          </cell>
          <cell r="B2955" t="str">
            <v>S2</v>
          </cell>
          <cell r="C2955" t="str">
            <v>Very small</v>
          </cell>
          <cell r="D2955" t="str">
            <v>Consumption &lt; 20 MWh</v>
          </cell>
          <cell r="E2955" t="str">
            <v>UK</v>
          </cell>
          <cell r="I2955">
            <v>33.014235725083083</v>
          </cell>
        </row>
        <row r="2956">
          <cell r="A2956">
            <v>2023</v>
          </cell>
          <cell r="B2956" t="str">
            <v>S2</v>
          </cell>
          <cell r="C2956" t="str">
            <v>Small</v>
          </cell>
          <cell r="D2956" t="str">
            <v>20 MWh &lt; Consumption &lt; 500 MWh</v>
          </cell>
          <cell r="E2956" t="str">
            <v>Belgium</v>
          </cell>
          <cell r="I2956">
            <v>20.837178166666664</v>
          </cell>
        </row>
        <row r="2957">
          <cell r="A2957">
            <v>2023</v>
          </cell>
          <cell r="B2957" t="str">
            <v>S2</v>
          </cell>
          <cell r="C2957" t="str">
            <v>Small</v>
          </cell>
          <cell r="D2957" t="str">
            <v>20 MWh &lt; Consumption &lt; 500 MWh</v>
          </cell>
          <cell r="E2957" t="str">
            <v>Denmark</v>
          </cell>
          <cell r="I2957">
            <v>12.3865935</v>
          </cell>
        </row>
        <row r="2958">
          <cell r="A2958">
            <v>2023</v>
          </cell>
          <cell r="B2958" t="str">
            <v>S2</v>
          </cell>
          <cell r="C2958" t="str">
            <v>Small</v>
          </cell>
          <cell r="D2958" t="str">
            <v>20 MWh &lt; Consumption &lt; 500 MWh</v>
          </cell>
          <cell r="E2958" t="str">
            <v>Germany</v>
          </cell>
          <cell r="I2958">
            <v>21.740093333333331</v>
          </cell>
        </row>
        <row r="2959">
          <cell r="A2959">
            <v>2023</v>
          </cell>
          <cell r="B2959" t="str">
            <v>S2</v>
          </cell>
          <cell r="C2959" t="str">
            <v>Small</v>
          </cell>
          <cell r="D2959" t="str">
            <v>20 MWh &lt; Consumption &lt; 500 MWh</v>
          </cell>
          <cell r="E2959" t="str">
            <v>Ireland</v>
          </cell>
          <cell r="I2959">
            <v>26.245902999999998</v>
          </cell>
        </row>
        <row r="2960">
          <cell r="A2960">
            <v>2023</v>
          </cell>
          <cell r="B2960" t="str">
            <v>S2</v>
          </cell>
          <cell r="C2960" t="str">
            <v>Small</v>
          </cell>
          <cell r="D2960" t="str">
            <v>20 MWh &lt; Consumption &lt; 500 MWh</v>
          </cell>
          <cell r="E2960" t="str">
            <v>Greece</v>
          </cell>
          <cell r="I2960">
            <v>19.960561500000001</v>
          </cell>
        </row>
        <row r="2961">
          <cell r="A2961">
            <v>2023</v>
          </cell>
          <cell r="B2961" t="str">
            <v>S2</v>
          </cell>
          <cell r="C2961" t="str">
            <v>Small</v>
          </cell>
          <cell r="D2961" t="str">
            <v>20 MWh &lt; Consumption &lt; 500 MWh</v>
          </cell>
          <cell r="E2961" t="str">
            <v>Spain</v>
          </cell>
          <cell r="I2961">
            <v>16.927467833333331</v>
          </cell>
        </row>
        <row r="2962">
          <cell r="A2962">
            <v>2023</v>
          </cell>
          <cell r="B2962" t="str">
            <v>S2</v>
          </cell>
          <cell r="C2962" t="str">
            <v>Small</v>
          </cell>
          <cell r="D2962" t="str">
            <v>20 MWh &lt; Consumption &lt; 500 MWh</v>
          </cell>
          <cell r="E2962" t="str">
            <v>France</v>
          </cell>
          <cell r="I2962">
            <v>21.065098499999998</v>
          </cell>
        </row>
        <row r="2963">
          <cell r="A2963">
            <v>2023</v>
          </cell>
          <cell r="B2963" t="str">
            <v>S2</v>
          </cell>
          <cell r="C2963" t="str">
            <v>Small</v>
          </cell>
          <cell r="D2963" t="str">
            <v>20 MWh &lt; Consumption &lt; 500 MWh</v>
          </cell>
          <cell r="E2963" t="str">
            <v>Italy</v>
          </cell>
          <cell r="I2963">
            <v>22.993655166666663</v>
          </cell>
        </row>
        <row r="2964">
          <cell r="A2964">
            <v>2023</v>
          </cell>
          <cell r="B2964" t="str">
            <v>S2</v>
          </cell>
          <cell r="C2964" t="str">
            <v>Small</v>
          </cell>
          <cell r="D2964" t="str">
            <v>20 MWh &lt; Consumption &lt; 500 MWh</v>
          </cell>
          <cell r="E2964" t="str">
            <v>Luxembourg</v>
          </cell>
          <cell r="I2964">
            <v>21.196590999999998</v>
          </cell>
        </row>
        <row r="2965">
          <cell r="A2965">
            <v>2023</v>
          </cell>
          <cell r="B2965" t="str">
            <v>S2</v>
          </cell>
          <cell r="C2965" t="str">
            <v>Small</v>
          </cell>
          <cell r="D2965" t="str">
            <v>20 MWh &lt; Consumption &lt; 500 MWh</v>
          </cell>
          <cell r="E2965" t="str">
            <v>Netherlands</v>
          </cell>
          <cell r="I2965">
            <v>22.213466333333333</v>
          </cell>
        </row>
        <row r="2966">
          <cell r="A2966">
            <v>2023</v>
          </cell>
          <cell r="B2966" t="str">
            <v>S2</v>
          </cell>
          <cell r="C2966" t="str">
            <v>Small</v>
          </cell>
          <cell r="D2966" t="str">
            <v>20 MWh &lt; Consumption &lt; 500 MWh</v>
          </cell>
          <cell r="E2966" t="str">
            <v>Austria</v>
          </cell>
          <cell r="I2966">
            <v>23.107615333333332</v>
          </cell>
        </row>
        <row r="2967">
          <cell r="A2967">
            <v>2023</v>
          </cell>
          <cell r="B2967" t="str">
            <v>S2</v>
          </cell>
          <cell r="C2967" t="str">
            <v>Small</v>
          </cell>
          <cell r="D2967" t="str">
            <v>20 MWh &lt; Consumption &lt; 500 MWh</v>
          </cell>
          <cell r="E2967" t="str">
            <v>Portugal</v>
          </cell>
          <cell r="I2967">
            <v>13.534961333333333</v>
          </cell>
        </row>
        <row r="2968">
          <cell r="A2968">
            <v>2023</v>
          </cell>
          <cell r="B2968" t="str">
            <v>S2</v>
          </cell>
          <cell r="C2968" t="str">
            <v>Small</v>
          </cell>
          <cell r="D2968" t="str">
            <v>20 MWh &lt; Consumption &lt; 500 MWh</v>
          </cell>
          <cell r="E2968" t="str">
            <v>Finland</v>
          </cell>
          <cell r="I2968">
            <v>9.6778479999999991</v>
          </cell>
        </row>
        <row r="2969">
          <cell r="A2969">
            <v>2023</v>
          </cell>
          <cell r="B2969" t="str">
            <v>S2</v>
          </cell>
          <cell r="C2969" t="str">
            <v>Small</v>
          </cell>
          <cell r="D2969" t="str">
            <v>20 MWh &lt; Consumption &lt; 500 MWh</v>
          </cell>
          <cell r="E2969" t="str">
            <v>Sweden</v>
          </cell>
          <cell r="I2969">
            <v>8.6872711666666653</v>
          </cell>
        </row>
        <row r="2970">
          <cell r="A2970">
            <v>2023</v>
          </cell>
          <cell r="B2970" t="str">
            <v>S2</v>
          </cell>
          <cell r="C2970" t="str">
            <v>Small</v>
          </cell>
          <cell r="D2970" t="str">
            <v>20 MWh &lt; Consumption &lt; 500 MWh</v>
          </cell>
          <cell r="E2970" t="str">
            <v>UK</v>
          </cell>
          <cell r="I2970">
            <v>34.904079696908852</v>
          </cell>
        </row>
        <row r="2971">
          <cell r="A2971">
            <v>2023</v>
          </cell>
          <cell r="B2971" t="str">
            <v>S2</v>
          </cell>
          <cell r="C2971" t="str">
            <v>Small/Medium</v>
          </cell>
          <cell r="D2971" t="str">
            <v>500 MWh &lt; Consumption &lt; 2 000 MWh</v>
          </cell>
          <cell r="E2971" t="str">
            <v>Belgium</v>
          </cell>
          <cell r="I2971">
            <v>18.969984666666665</v>
          </cell>
        </row>
        <row r="2972">
          <cell r="A2972">
            <v>2023</v>
          </cell>
          <cell r="B2972" t="str">
            <v>S2</v>
          </cell>
          <cell r="C2972" t="str">
            <v>Small/Medium</v>
          </cell>
          <cell r="D2972" t="str">
            <v>500 MWh &lt; Consumption &lt; 2 000 MWh</v>
          </cell>
          <cell r="E2972" t="str">
            <v>Denmark</v>
          </cell>
          <cell r="I2972">
            <v>10.256415000000001</v>
          </cell>
        </row>
        <row r="2973">
          <cell r="A2973">
            <v>2023</v>
          </cell>
          <cell r="B2973" t="str">
            <v>S2</v>
          </cell>
          <cell r="C2973" t="str">
            <v>Small/Medium</v>
          </cell>
          <cell r="D2973" t="str">
            <v>500 MWh &lt; Consumption &lt; 2 000 MWh</v>
          </cell>
          <cell r="E2973" t="str">
            <v>Germany</v>
          </cell>
          <cell r="I2973">
            <v>19.066412499999998</v>
          </cell>
        </row>
        <row r="2974">
          <cell r="A2974">
            <v>2023</v>
          </cell>
          <cell r="B2974" t="str">
            <v>S2</v>
          </cell>
          <cell r="C2974" t="str">
            <v>Small/Medium</v>
          </cell>
          <cell r="D2974" t="str">
            <v>500 MWh &lt; Consumption &lt; 2 000 MWh</v>
          </cell>
          <cell r="E2974" t="str">
            <v>Ireland</v>
          </cell>
          <cell r="I2974">
            <v>22.607943833333334</v>
          </cell>
        </row>
        <row r="2975">
          <cell r="A2975">
            <v>2023</v>
          </cell>
          <cell r="B2975" t="str">
            <v>S2</v>
          </cell>
          <cell r="C2975" t="str">
            <v>Small/Medium</v>
          </cell>
          <cell r="D2975" t="str">
            <v>500 MWh &lt; Consumption &lt; 2 000 MWh</v>
          </cell>
          <cell r="E2975" t="str">
            <v>Greece</v>
          </cell>
          <cell r="I2975">
            <v>16.059617333333332</v>
          </cell>
        </row>
        <row r="2976">
          <cell r="A2976">
            <v>2023</v>
          </cell>
          <cell r="B2976" t="str">
            <v>S2</v>
          </cell>
          <cell r="C2976" t="str">
            <v>Small/Medium</v>
          </cell>
          <cell r="D2976" t="str">
            <v>500 MWh &lt; Consumption &lt; 2 000 MWh</v>
          </cell>
          <cell r="E2976" t="str">
            <v>Spain</v>
          </cell>
          <cell r="I2976">
            <v>13.464831999999998</v>
          </cell>
        </row>
        <row r="2977">
          <cell r="A2977">
            <v>2023</v>
          </cell>
          <cell r="B2977" t="str">
            <v>S2</v>
          </cell>
          <cell r="C2977" t="str">
            <v>Small/Medium</v>
          </cell>
          <cell r="D2977" t="str">
            <v>500 MWh &lt; Consumption &lt; 2 000 MWh</v>
          </cell>
          <cell r="E2977" t="str">
            <v>France</v>
          </cell>
          <cell r="I2977">
            <v>18.698233499999997</v>
          </cell>
        </row>
        <row r="2978">
          <cell r="A2978">
            <v>2023</v>
          </cell>
          <cell r="B2978" t="str">
            <v>S2</v>
          </cell>
          <cell r="C2978" t="str">
            <v>Small/Medium</v>
          </cell>
          <cell r="D2978" t="str">
            <v>500 MWh &lt; Consumption &lt; 2 000 MWh</v>
          </cell>
          <cell r="E2978" t="str">
            <v>Italy</v>
          </cell>
          <cell r="I2978">
            <v>20.021924666666663</v>
          </cell>
        </row>
        <row r="2979">
          <cell r="A2979">
            <v>2023</v>
          </cell>
          <cell r="B2979" t="str">
            <v>S2</v>
          </cell>
          <cell r="C2979" t="str">
            <v>Small/Medium</v>
          </cell>
          <cell r="D2979" t="str">
            <v>500 MWh &lt; Consumption &lt; 2 000 MWh</v>
          </cell>
          <cell r="E2979" t="str">
            <v>Luxembourg</v>
          </cell>
          <cell r="I2979">
            <v>20.530362333333329</v>
          </cell>
        </row>
        <row r="2980">
          <cell r="A2980">
            <v>2023</v>
          </cell>
          <cell r="B2980" t="str">
            <v>S2</v>
          </cell>
          <cell r="C2980" t="str">
            <v>Small/Medium</v>
          </cell>
          <cell r="D2980" t="str">
            <v>500 MWh &lt; Consumption &lt; 2 000 MWh</v>
          </cell>
          <cell r="E2980" t="str">
            <v>Netherlands</v>
          </cell>
          <cell r="I2980">
            <v>19.399526833333329</v>
          </cell>
        </row>
        <row r="2981">
          <cell r="A2981">
            <v>2023</v>
          </cell>
          <cell r="B2981" t="str">
            <v>S2</v>
          </cell>
          <cell r="C2981" t="str">
            <v>Small/Medium</v>
          </cell>
          <cell r="D2981" t="str">
            <v>500 MWh &lt; Consumption &lt; 2 000 MWh</v>
          </cell>
          <cell r="E2981" t="str">
            <v>Austria</v>
          </cell>
          <cell r="I2981">
            <v>21.661197833333329</v>
          </cell>
        </row>
        <row r="2982">
          <cell r="A2982">
            <v>2023</v>
          </cell>
          <cell r="B2982" t="str">
            <v>S2</v>
          </cell>
          <cell r="C2982" t="str">
            <v>Small/Medium</v>
          </cell>
          <cell r="D2982" t="str">
            <v>500 MWh &lt; Consumption &lt; 2 000 MWh</v>
          </cell>
          <cell r="E2982" t="str">
            <v>Portugal</v>
          </cell>
          <cell r="I2982">
            <v>10.177519499999999</v>
          </cell>
        </row>
        <row r="2983">
          <cell r="A2983">
            <v>2023</v>
          </cell>
          <cell r="B2983" t="str">
            <v>S2</v>
          </cell>
          <cell r="C2983" t="str">
            <v>Small/Medium</v>
          </cell>
          <cell r="D2983" t="str">
            <v>500 MWh &lt; Consumption &lt; 2 000 MWh</v>
          </cell>
          <cell r="E2983" t="str">
            <v>Finland</v>
          </cell>
          <cell r="I2983">
            <v>7.7580574999999987</v>
          </cell>
        </row>
        <row r="2984">
          <cell r="A2984">
            <v>2023</v>
          </cell>
          <cell r="B2984" t="str">
            <v>S2</v>
          </cell>
          <cell r="C2984" t="str">
            <v>Small/Medium</v>
          </cell>
          <cell r="D2984" t="str">
            <v>500 MWh &lt; Consumption &lt; 2 000 MWh</v>
          </cell>
          <cell r="E2984" t="str">
            <v>Sweden</v>
          </cell>
          <cell r="I2984">
            <v>7.8983161666666657</v>
          </cell>
        </row>
        <row r="2985">
          <cell r="A2985">
            <v>2023</v>
          </cell>
          <cell r="B2985" t="str">
            <v>S2</v>
          </cell>
          <cell r="C2985" t="str">
            <v>Small/Medium</v>
          </cell>
          <cell r="D2985" t="str">
            <v>500 MWh &lt; Consumption &lt; 2 000 MWh</v>
          </cell>
          <cell r="E2985" t="str">
            <v>UK</v>
          </cell>
          <cell r="I2985">
            <v>32.623121954097826</v>
          </cell>
        </row>
        <row r="2986">
          <cell r="A2986">
            <v>2023</v>
          </cell>
          <cell r="B2986" t="str">
            <v>S2</v>
          </cell>
          <cell r="C2986" t="str">
            <v>Medium</v>
          </cell>
          <cell r="D2986" t="str">
            <v>2 000 MWh &lt; Consumption &lt; 20 000 MWh</v>
          </cell>
          <cell r="E2986" t="str">
            <v>Belgium</v>
          </cell>
          <cell r="I2986">
            <v>18.303756</v>
          </cell>
        </row>
        <row r="2987">
          <cell r="A2987">
            <v>2023</v>
          </cell>
          <cell r="B2987" t="str">
            <v>S2</v>
          </cell>
          <cell r="C2987" t="str">
            <v>Medium</v>
          </cell>
          <cell r="D2987" t="str">
            <v>2 000 MWh &lt; Consumption &lt; 20 000 MWh</v>
          </cell>
          <cell r="E2987" t="str">
            <v>Denmark</v>
          </cell>
          <cell r="I2987">
            <v>9.7655096666666665</v>
          </cell>
        </row>
        <row r="2988">
          <cell r="A2988">
            <v>2023</v>
          </cell>
          <cell r="B2988" t="str">
            <v>S2</v>
          </cell>
          <cell r="C2988" t="str">
            <v>Medium</v>
          </cell>
          <cell r="D2988" t="str">
            <v>2 000 MWh &lt; Consumption &lt; 20 000 MWh</v>
          </cell>
          <cell r="E2988" t="str">
            <v>Germany</v>
          </cell>
          <cell r="I2988">
            <v>17.681358166666662</v>
          </cell>
        </row>
        <row r="2989">
          <cell r="A2989">
            <v>2023</v>
          </cell>
          <cell r="B2989" t="str">
            <v>S2</v>
          </cell>
          <cell r="C2989" t="str">
            <v>Medium</v>
          </cell>
          <cell r="D2989" t="str">
            <v>2 000 MWh &lt; Consumption &lt; 20 000 MWh</v>
          </cell>
          <cell r="E2989" t="str">
            <v>Ireland</v>
          </cell>
          <cell r="I2989">
            <v>19.136541833333329</v>
          </cell>
        </row>
        <row r="2990">
          <cell r="A2990">
            <v>2023</v>
          </cell>
          <cell r="B2990" t="str">
            <v>S2</v>
          </cell>
          <cell r="C2990" t="str">
            <v>Medium</v>
          </cell>
          <cell r="D2990" t="str">
            <v>2 000 MWh &lt; Consumption &lt; 20 000 MWh</v>
          </cell>
          <cell r="E2990" t="str">
            <v>Greece</v>
          </cell>
          <cell r="I2990">
            <v>14.84988633333333</v>
          </cell>
        </row>
        <row r="2991">
          <cell r="A2991">
            <v>2023</v>
          </cell>
          <cell r="B2991" t="str">
            <v>S2</v>
          </cell>
          <cell r="C2991" t="str">
            <v>Medium</v>
          </cell>
          <cell r="D2991" t="str">
            <v>2 000 MWh &lt; Consumption &lt; 20 000 MWh</v>
          </cell>
          <cell r="E2991" t="str">
            <v>Spain</v>
          </cell>
          <cell r="I2991">
            <v>11.781727999999999</v>
          </cell>
        </row>
        <row r="2992">
          <cell r="A2992">
            <v>2023</v>
          </cell>
          <cell r="B2992" t="str">
            <v>S2</v>
          </cell>
          <cell r="C2992" t="str">
            <v>Medium</v>
          </cell>
          <cell r="D2992" t="str">
            <v>2 000 MWh &lt; Consumption &lt; 20 000 MWh</v>
          </cell>
          <cell r="E2992" t="str">
            <v>France</v>
          </cell>
          <cell r="I2992">
            <v>17.812850666666666</v>
          </cell>
        </row>
        <row r="2993">
          <cell r="A2993">
            <v>2023</v>
          </cell>
          <cell r="B2993" t="str">
            <v>S2</v>
          </cell>
          <cell r="C2993" t="str">
            <v>Medium</v>
          </cell>
          <cell r="D2993" t="str">
            <v>2 000 MWh &lt; Consumption &lt; 20 000 MWh</v>
          </cell>
          <cell r="E2993" t="str">
            <v>Italy</v>
          </cell>
          <cell r="I2993">
            <v>18.303756</v>
          </cell>
        </row>
        <row r="2994">
          <cell r="A2994">
            <v>2023</v>
          </cell>
          <cell r="B2994" t="str">
            <v>S2</v>
          </cell>
          <cell r="C2994" t="str">
            <v>Medium</v>
          </cell>
          <cell r="D2994" t="str">
            <v>2 000 MWh &lt; Consumption &lt; 20 000 MWh</v>
          </cell>
          <cell r="E2994" t="str">
            <v>Luxembourg</v>
          </cell>
          <cell r="I2994">
            <v>17.909278499999999</v>
          </cell>
        </row>
        <row r="2995">
          <cell r="A2995">
            <v>2023</v>
          </cell>
          <cell r="B2995" t="str">
            <v>S2</v>
          </cell>
          <cell r="C2995" t="str">
            <v>Medium</v>
          </cell>
          <cell r="D2995" t="str">
            <v>2 000 MWh &lt; Consumption &lt; 20 000 MWh</v>
          </cell>
          <cell r="E2995" t="str">
            <v>Netherlands</v>
          </cell>
          <cell r="I2995">
            <v>21.433277499999999</v>
          </cell>
        </row>
        <row r="2996">
          <cell r="A2996">
            <v>2023</v>
          </cell>
          <cell r="B2996" t="str">
            <v>S2</v>
          </cell>
          <cell r="C2996" t="str">
            <v>Medium</v>
          </cell>
          <cell r="D2996" t="str">
            <v>2 000 MWh &lt; Consumption &lt; 20 000 MWh</v>
          </cell>
          <cell r="E2996" t="str">
            <v>Austria</v>
          </cell>
          <cell r="I2996">
            <v>19.452123833333332</v>
          </cell>
        </row>
        <row r="2997">
          <cell r="A2997">
            <v>2023</v>
          </cell>
          <cell r="B2997" t="str">
            <v>S2</v>
          </cell>
          <cell r="C2997" t="str">
            <v>Medium</v>
          </cell>
          <cell r="D2997" t="str">
            <v>2 000 MWh &lt; Consumption &lt; 20 000 MWh</v>
          </cell>
          <cell r="E2997" t="str">
            <v>Portugal</v>
          </cell>
          <cell r="I2997">
            <v>9.6778479999999991</v>
          </cell>
        </row>
        <row r="2998">
          <cell r="A2998">
            <v>2023</v>
          </cell>
          <cell r="B2998" t="str">
            <v>S2</v>
          </cell>
          <cell r="C2998" t="str">
            <v>Medium</v>
          </cell>
          <cell r="D2998" t="str">
            <v>2 000 MWh &lt; Consumption &lt; 20 000 MWh</v>
          </cell>
          <cell r="E2998" t="str">
            <v>Finland</v>
          </cell>
          <cell r="I2998">
            <v>7.4863063333333333</v>
          </cell>
        </row>
        <row r="2999">
          <cell r="A2999">
            <v>2023</v>
          </cell>
          <cell r="B2999" t="str">
            <v>S2</v>
          </cell>
          <cell r="C2999" t="str">
            <v>Medium</v>
          </cell>
          <cell r="D2999" t="str">
            <v>2 000 MWh &lt; Consumption &lt; 20 000 MWh</v>
          </cell>
          <cell r="E2999" t="str">
            <v>Sweden</v>
          </cell>
          <cell r="I2999">
            <v>6.8200776666666654</v>
          </cell>
        </row>
        <row r="3000">
          <cell r="A3000">
            <v>2023</v>
          </cell>
          <cell r="B3000" t="str">
            <v>S2</v>
          </cell>
          <cell r="C3000" t="str">
            <v>Medium</v>
          </cell>
          <cell r="D3000" t="str">
            <v>2 000 MWh &lt; Consumption &lt; 20 000 MWh</v>
          </cell>
          <cell r="E3000" t="str">
            <v>UK</v>
          </cell>
          <cell r="I3000">
            <v>30.969950683970957</v>
          </cell>
        </row>
        <row r="3031">
          <cell r="A3031">
            <v>2023</v>
          </cell>
          <cell r="B3031" t="str">
            <v>S2</v>
          </cell>
          <cell r="C3031" t="str">
            <v>Large+VeryLarge</v>
          </cell>
          <cell r="D3031" t="str">
            <v>20 000 MWh &lt; Consumption &lt; 150 000 MWh</v>
          </cell>
          <cell r="E3031" t="str">
            <v>Belgium</v>
          </cell>
          <cell r="I3031">
            <v>12.298931833333333</v>
          </cell>
        </row>
        <row r="3032">
          <cell r="A3032">
            <v>2023</v>
          </cell>
          <cell r="B3032" t="str">
            <v>S2</v>
          </cell>
          <cell r="C3032" t="str">
            <v>Large+VeryLarge</v>
          </cell>
          <cell r="D3032" t="str">
            <v>20 000 MWh &lt; Consumption &lt; 150 000 MWh</v>
          </cell>
          <cell r="E3032" t="str">
            <v>Denmark</v>
          </cell>
          <cell r="I3032">
            <v>9.9233006666666661</v>
          </cell>
        </row>
        <row r="3033">
          <cell r="A3033">
            <v>2023</v>
          </cell>
          <cell r="B3033" t="str">
            <v>S2</v>
          </cell>
          <cell r="C3033" t="str">
            <v>Large+VeryLarge</v>
          </cell>
          <cell r="D3033" t="str">
            <v>20 000 MWh &lt; Consumption &lt; 150 000 MWh</v>
          </cell>
          <cell r="E3033" t="str">
            <v>Germany</v>
          </cell>
          <cell r="I3033">
            <v>15.323259333333333</v>
          </cell>
        </row>
        <row r="3034">
          <cell r="A3034">
            <v>2023</v>
          </cell>
          <cell r="B3034" t="str">
            <v>S2</v>
          </cell>
          <cell r="C3034" t="str">
            <v>Large+VeryLarge</v>
          </cell>
          <cell r="D3034" t="str">
            <v>20 000 MWh &lt; Consumption &lt; 150 000 MWh</v>
          </cell>
          <cell r="E3034" t="str">
            <v>Ireland</v>
          </cell>
          <cell r="I3034">
            <v>18.005706333333336</v>
          </cell>
        </row>
        <row r="3035">
          <cell r="A3035">
            <v>2023</v>
          </cell>
          <cell r="B3035" t="str">
            <v>S2</v>
          </cell>
          <cell r="C3035" t="str">
            <v>Large+VeryLarge</v>
          </cell>
          <cell r="D3035" t="str">
            <v>20 000 MWh &lt; Consumption &lt; 150 000 MWh</v>
          </cell>
          <cell r="E3035" t="str">
            <v>Greece</v>
          </cell>
          <cell r="I3035">
            <v>12.675877</v>
          </cell>
        </row>
        <row r="3036">
          <cell r="A3036">
            <v>2023</v>
          </cell>
          <cell r="B3036" t="str">
            <v>S2</v>
          </cell>
          <cell r="C3036" t="str">
            <v>Large+VeryLarge</v>
          </cell>
          <cell r="D3036" t="str">
            <v>20 000 MWh &lt; Consumption &lt; 150 000 MWh</v>
          </cell>
          <cell r="E3036" t="str">
            <v>Spain</v>
          </cell>
          <cell r="I3036">
            <v>9.6690818333333333</v>
          </cell>
        </row>
        <row r="3037">
          <cell r="A3037">
            <v>2023</v>
          </cell>
          <cell r="B3037" t="str">
            <v>S2</v>
          </cell>
          <cell r="C3037" t="str">
            <v>Large+VeryLarge</v>
          </cell>
          <cell r="D3037" t="str">
            <v>20 000 MWh &lt; Consumption &lt; 150 000 MWh</v>
          </cell>
          <cell r="E3037" t="str">
            <v>France</v>
          </cell>
          <cell r="I3037">
            <v>11.794877249999999</v>
          </cell>
        </row>
        <row r="3038">
          <cell r="A3038">
            <v>2023</v>
          </cell>
          <cell r="B3038" t="str">
            <v>S2</v>
          </cell>
          <cell r="C3038" t="str">
            <v>Large+VeryLarge</v>
          </cell>
          <cell r="D3038" t="str">
            <v>20 000 MWh &lt; Consumption &lt; 150 000 MWh</v>
          </cell>
          <cell r="E3038" t="str">
            <v>Italy</v>
          </cell>
          <cell r="I3038">
            <v>14.841120166666666</v>
          </cell>
        </row>
        <row r="3039">
          <cell r="A3039">
            <v>2023</v>
          </cell>
          <cell r="B3039" t="str">
            <v>S2</v>
          </cell>
          <cell r="C3039" t="str">
            <v>Large+VeryLarge</v>
          </cell>
          <cell r="D3039" t="str">
            <v>20 000 MWh &lt; Consumption &lt; 150 000 MWh</v>
          </cell>
          <cell r="E3039" t="str">
            <v>Luxembourg</v>
          </cell>
          <cell r="I3039">
            <v>14.078463666666664</v>
          </cell>
        </row>
        <row r="3040">
          <cell r="A3040">
            <v>2023</v>
          </cell>
          <cell r="B3040" t="str">
            <v>S2</v>
          </cell>
          <cell r="C3040" t="str">
            <v>Large+VeryLarge</v>
          </cell>
          <cell r="D3040" t="str">
            <v>20 000 MWh &lt; Consumption &lt; 150 000 MWh</v>
          </cell>
          <cell r="E3040" t="str">
            <v>Netherlands</v>
          </cell>
          <cell r="I3040">
            <v>19.925496833333334</v>
          </cell>
        </row>
        <row r="3041">
          <cell r="A3041">
            <v>2023</v>
          </cell>
          <cell r="B3041" t="str">
            <v>S2</v>
          </cell>
          <cell r="C3041" t="str">
            <v>Large+VeryLarge</v>
          </cell>
          <cell r="D3041" t="str">
            <v>20 000 MWh &lt; Consumption &lt; 150 000 MWh</v>
          </cell>
          <cell r="E3041" t="str">
            <v>Austria</v>
          </cell>
          <cell r="I3041">
            <v>17.0151295</v>
          </cell>
        </row>
        <row r="3042">
          <cell r="A3042">
            <v>2023</v>
          </cell>
          <cell r="B3042" t="str">
            <v>S2</v>
          </cell>
          <cell r="C3042" t="str">
            <v>Large+VeryLarge</v>
          </cell>
          <cell r="D3042" t="str">
            <v>20 000 MWh &lt; Consumption &lt; 150 000 MWh</v>
          </cell>
          <cell r="E3042" t="str">
            <v>Portugal</v>
          </cell>
          <cell r="I3042">
            <v>7.9333808333333327</v>
          </cell>
        </row>
        <row r="3043">
          <cell r="A3043">
            <v>2023</v>
          </cell>
          <cell r="B3043" t="str">
            <v>S2</v>
          </cell>
          <cell r="C3043" t="str">
            <v>Large+VeryLarge</v>
          </cell>
          <cell r="D3043" t="str">
            <v>20 000 MWh &lt; Consumption &lt; 150 000 MWh</v>
          </cell>
          <cell r="E3043" t="str">
            <v>Finland</v>
          </cell>
          <cell r="I3043">
            <v>5.87771475</v>
          </cell>
        </row>
        <row r="3044">
          <cell r="A3044">
            <v>2023</v>
          </cell>
          <cell r="B3044" t="str">
            <v>S2</v>
          </cell>
          <cell r="C3044" t="str">
            <v>Large+VeryLarge</v>
          </cell>
          <cell r="D3044" t="str">
            <v>20 000 MWh &lt; Consumption &lt; 150 000 MWh</v>
          </cell>
          <cell r="E3044" t="str">
            <v>Sweden</v>
          </cell>
          <cell r="I3044">
            <v>6.1012520000000006</v>
          </cell>
        </row>
        <row r="3045">
          <cell r="A3045">
            <v>2023</v>
          </cell>
          <cell r="B3045" t="str">
            <v>S2</v>
          </cell>
          <cell r="C3045" t="str">
            <v>Large+VeryLarge</v>
          </cell>
          <cell r="D3045" t="str">
            <v>20 000 MWh &lt; Consumption &lt; 150 000 MWh</v>
          </cell>
          <cell r="E3045" t="str">
            <v>UK</v>
          </cell>
          <cell r="I3045">
            <v>26.491696721858407</v>
          </cell>
        </row>
        <row r="3046">
          <cell r="I3046">
            <v>30.429881811765092</v>
          </cell>
        </row>
        <row r="3047">
          <cell r="A3047">
            <v>2023</v>
          </cell>
          <cell r="B3047" t="str">
            <v>S2</v>
          </cell>
          <cell r="C3047" t="str">
            <v>Small</v>
          </cell>
          <cell r="E3047" t="str">
            <v>NI</v>
          </cell>
          <cell r="I3047">
            <v>26.713756373391583</v>
          </cell>
        </row>
        <row r="3048">
          <cell r="E3048" t="str">
            <v>NI</v>
          </cell>
          <cell r="I3048">
            <v>23.279906777492645</v>
          </cell>
        </row>
        <row r="3049">
          <cell r="A3049">
            <v>2023</v>
          </cell>
          <cell r="B3049" t="str">
            <v>S2</v>
          </cell>
          <cell r="C3049" t="str">
            <v>Medium</v>
          </cell>
          <cell r="E3049" t="str">
            <v>NI</v>
          </cell>
          <cell r="I3049">
            <v>19.60039085052772</v>
          </cell>
        </row>
        <row r="3052">
          <cell r="A3052">
            <v>2023</v>
          </cell>
          <cell r="B3052" t="str">
            <v>S2</v>
          </cell>
          <cell r="C3052" t="str">
            <v>Large+VeryLarge</v>
          </cell>
          <cell r="D3052" t="str">
            <v>20 000 MWh &lt; Consumption &lt; 150 000 MWh</v>
          </cell>
          <cell r="E3052" t="str">
            <v>NI</v>
          </cell>
          <cell r="I3052">
            <v>17.429838716398741</v>
          </cell>
        </row>
        <row r="3053">
          <cell r="I3053">
            <v>24.137639916666664</v>
          </cell>
        </row>
        <row r="3054">
          <cell r="A3054">
            <v>2023</v>
          </cell>
          <cell r="B3054" t="str">
            <v>S2</v>
          </cell>
          <cell r="C3054" t="str">
            <v>Small</v>
          </cell>
          <cell r="E3054" t="str">
            <v>EU Median</v>
          </cell>
          <cell r="I3054">
            <v>21.065098499999998</v>
          </cell>
        </row>
        <row r="3055">
          <cell r="E3055" t="str">
            <v>EU Median</v>
          </cell>
          <cell r="I3055">
            <v>18.969984666666665</v>
          </cell>
        </row>
        <row r="3056">
          <cell r="A3056">
            <v>2023</v>
          </cell>
          <cell r="B3056" t="str">
            <v>S2</v>
          </cell>
          <cell r="C3056" t="str">
            <v>Medium</v>
          </cell>
          <cell r="E3056" t="str">
            <v>EU Median</v>
          </cell>
          <cell r="I3056">
            <v>17.812850666666666</v>
          </cell>
        </row>
        <row r="3059">
          <cell r="E3059" t="str">
            <v>EU Median</v>
          </cell>
          <cell r="I3059">
            <v>12.298931833333333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AREMM"/>
      <sheetName val="QREMM"/>
      <sheetName val="1. Cust&amp;Consump"/>
      <sheetName val="2. Switching -D"/>
      <sheetName val="3. Activity while switching -D"/>
      <sheetName val="4. New Connections"/>
      <sheetName val="5. Switching Info -S"/>
      <sheetName val="6. Diversity of Tariffs - S"/>
      <sheetName val="7. Cost reflective Tariffs - S"/>
      <sheetName val="8. Complaints - S"/>
      <sheetName val="9. Sticky Custs (A)"/>
      <sheetName val="10. Disconnections (A)"/>
      <sheetName val="12. Mtr Reads &amp; Inspections (A)"/>
      <sheetName val="11. Renegotiated Contracts (A)"/>
      <sheetName val="13. Licence Compliance (A)"/>
      <sheetName val="14. Qtr Gas Margins - S"/>
      <sheetName val="15. Annual Margin &amp; Accounts"/>
      <sheetName val="Complaints Summary"/>
      <sheetName val="(ia) G_Summary_PRE REMM"/>
      <sheetName val="(i) Cust&amp;Consump_PRE REMM"/>
      <sheetName val="(ii) Cust &amp; Consump_from 2003"/>
      <sheetName val="(iii) Switching_PRE REMM"/>
      <sheetName val="(iv) PaymentMethod_PRE REMM"/>
      <sheetName val="(v) G_Dom_Prices_PRE REMM"/>
      <sheetName val="(vi) G_Total_Demand_PRE REMM"/>
    </sheetNames>
    <sheetDataSet>
      <sheetData sheetId="0"/>
      <sheetData sheetId="1">
        <row r="113">
          <cell r="A113" t="str">
            <v>Distribution Licensed Area</v>
          </cell>
          <cell r="B113" t="str">
            <v>Connections</v>
          </cell>
        </row>
        <row r="114">
          <cell r="A114" t="str">
            <v>G.Belfast</v>
          </cell>
          <cell r="B114">
            <v>0.77507961047840201</v>
          </cell>
        </row>
        <row r="115">
          <cell r="A115" t="str">
            <v>Ten Towns</v>
          </cell>
          <cell r="B115">
            <v>0.21280173449212519</v>
          </cell>
        </row>
        <row r="116">
          <cell r="A116" t="str">
            <v>West</v>
          </cell>
          <cell r="B116">
            <v>1.2118655029472816E-2</v>
          </cell>
        </row>
        <row r="119">
          <cell r="A119" t="str">
            <v>Figure 28: Gas market share by distribution license area by connections</v>
          </cell>
        </row>
        <row r="145">
          <cell r="A145" t="str">
            <v>SSE Airtricity</v>
          </cell>
          <cell r="B145">
            <v>0.64286770185952835</v>
          </cell>
        </row>
        <row r="146">
          <cell r="A146" t="str">
            <v>Flogas</v>
          </cell>
          <cell r="B146">
            <v>6.1039832956582265E-3</v>
          </cell>
        </row>
        <row r="147">
          <cell r="A147" t="str">
            <v>firmus</v>
          </cell>
          <cell r="B147">
            <v>0.34470259249906071</v>
          </cell>
        </row>
        <row r="148">
          <cell r="A148" t="str">
            <v>Go Power</v>
          </cell>
          <cell r="B148">
            <v>6.2179325297345911E-3</v>
          </cell>
        </row>
        <row r="149">
          <cell r="A149" t="str">
            <v>Electric Ireland</v>
          </cell>
          <cell r="B149">
            <v>4.9275344465454904E-5</v>
          </cell>
        </row>
        <row r="150">
          <cell r="A150" t="str">
            <v>Flogas ES</v>
          </cell>
          <cell r="B150">
            <v>5.8514471552727702E-5</v>
          </cell>
        </row>
        <row r="152">
          <cell r="A152" t="str">
            <v>Figure 29: Gas market share by supplier by connections</v>
          </cell>
        </row>
        <row r="169">
          <cell r="A169" t="str">
            <v>Table 12: Gas market share by connections</v>
          </cell>
        </row>
        <row r="170">
          <cell r="A170" t="str">
            <v>Distribution Licensed Area</v>
          </cell>
          <cell r="B170" t="str">
            <v>Market Segment</v>
          </cell>
          <cell r="C170" t="str">
            <v>SSE Airtricity</v>
          </cell>
          <cell r="D170" t="str">
            <v>firmus</v>
          </cell>
          <cell r="E170" t="str">
            <v>Flogas</v>
          </cell>
          <cell r="F170" t="str">
            <v>Go Power</v>
          </cell>
          <cell r="G170" t="str">
            <v>Flogas ES</v>
          </cell>
          <cell r="H170" t="str">
            <v xml:space="preserve">Electric Ireland </v>
          </cell>
          <cell r="I170" t="str">
            <v>Total Connections</v>
          </cell>
        </row>
        <row r="171">
          <cell r="A171" t="str">
            <v>G.Belfast</v>
          </cell>
          <cell r="B171" t="str">
            <v>Domestic Only</v>
          </cell>
          <cell r="C171">
            <v>198846</v>
          </cell>
          <cell r="D171">
            <v>41086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239932</v>
          </cell>
        </row>
        <row r="172">
          <cell r="A172" t="str">
            <v>G.Belfast</v>
          </cell>
          <cell r="B172" t="str">
            <v>I&amp;C Only</v>
          </cell>
          <cell r="C172">
            <v>5973</v>
          </cell>
          <cell r="D172">
            <v>2674</v>
          </cell>
          <cell r="E172">
            <v>1454</v>
          </cell>
          <cell r="F172">
            <v>1614</v>
          </cell>
          <cell r="G172">
            <v>19</v>
          </cell>
          <cell r="H172">
            <v>7</v>
          </cell>
          <cell r="I172">
            <v>11741</v>
          </cell>
        </row>
        <row r="173">
          <cell r="A173" t="str">
            <v>Ten Towns</v>
          </cell>
          <cell r="B173" t="str">
            <v>Domestic Only</v>
          </cell>
          <cell r="C173">
            <v>0</v>
          </cell>
          <cell r="D173">
            <v>66034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66034</v>
          </cell>
        </row>
        <row r="174">
          <cell r="A174" t="str">
            <v>Ten Towns</v>
          </cell>
          <cell r="B174" t="str">
            <v>I&amp;C Only</v>
          </cell>
          <cell r="C174">
            <v>73</v>
          </cell>
          <cell r="D174">
            <v>2079</v>
          </cell>
          <cell r="E174">
            <v>509</v>
          </cell>
          <cell r="F174">
            <v>396</v>
          </cell>
          <cell r="G174">
            <v>0</v>
          </cell>
          <cell r="H174">
            <v>7</v>
          </cell>
          <cell r="I174">
            <v>3064</v>
          </cell>
        </row>
        <row r="175">
          <cell r="A175" t="str">
            <v>West</v>
          </cell>
          <cell r="B175" t="str">
            <v>Domestic Only</v>
          </cell>
          <cell r="C175">
            <v>3834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3834</v>
          </cell>
        </row>
        <row r="176">
          <cell r="A176" t="str">
            <v>West</v>
          </cell>
          <cell r="B176" t="str">
            <v>I&amp;C Only</v>
          </cell>
          <cell r="C176">
            <v>17</v>
          </cell>
          <cell r="D176">
            <v>54</v>
          </cell>
          <cell r="E176">
            <v>19</v>
          </cell>
          <cell r="F176">
            <v>9</v>
          </cell>
          <cell r="G176">
            <v>0</v>
          </cell>
          <cell r="H176">
            <v>2</v>
          </cell>
          <cell r="I176">
            <v>101</v>
          </cell>
        </row>
        <row r="177">
          <cell r="A177" t="str">
            <v>Total</v>
          </cell>
          <cell r="C177">
            <v>208743</v>
          </cell>
          <cell r="D177">
            <v>111927</v>
          </cell>
          <cell r="E177">
            <v>1982</v>
          </cell>
          <cell r="F177">
            <v>2019</v>
          </cell>
          <cell r="G177">
            <v>19</v>
          </cell>
          <cell r="H177">
            <v>16</v>
          </cell>
          <cell r="I177">
            <v>324706</v>
          </cell>
        </row>
        <row r="354">
          <cell r="A354" t="str">
            <v>Distribution Licensed Area</v>
          </cell>
          <cell r="B354" t="str">
            <v>Consumption</v>
          </cell>
        </row>
        <row r="355">
          <cell r="A355" t="str">
            <v>G.Belfast</v>
          </cell>
          <cell r="B355">
            <v>0.60606980210819406</v>
          </cell>
        </row>
        <row r="356">
          <cell r="A356" t="str">
            <v>Ten Towns</v>
          </cell>
          <cell r="B356">
            <v>0.28027625975545373</v>
          </cell>
        </row>
        <row r="357">
          <cell r="A357" t="str">
            <v>West</v>
          </cell>
          <cell r="B357">
            <v>0.11365393813635226</v>
          </cell>
        </row>
        <row r="360">
          <cell r="A360" t="str">
            <v>Figure 30: Gas market share by distribution license area by consumption</v>
          </cell>
        </row>
        <row r="386">
          <cell r="A386" t="str">
            <v>SSE Airtricity</v>
          </cell>
          <cell r="B386">
            <v>0.36376438256508697</v>
          </cell>
        </row>
        <row r="387">
          <cell r="A387" t="str">
            <v>Flogas</v>
          </cell>
          <cell r="B387">
            <v>2.3891187804332033E-2</v>
          </cell>
        </row>
        <row r="388">
          <cell r="A388" t="str">
            <v>firmus</v>
          </cell>
          <cell r="B388">
            <v>0.44076456934296743</v>
          </cell>
        </row>
        <row r="389">
          <cell r="A389" t="str">
            <v>Go Power</v>
          </cell>
          <cell r="B389">
            <v>5.8044559390435728E-2</v>
          </cell>
        </row>
        <row r="390">
          <cell r="A390" t="str">
            <v>Electric Ireland</v>
          </cell>
          <cell r="B390">
            <v>0.11002452964378304</v>
          </cell>
        </row>
        <row r="391">
          <cell r="A391" t="str">
            <v>Flogas ES</v>
          </cell>
          <cell r="B391">
            <v>3.510771253394755E-3</v>
          </cell>
        </row>
        <row r="393">
          <cell r="A393" t="str">
            <v>Figure 31: Gas market share by supplier by consumption</v>
          </cell>
        </row>
        <row r="410">
          <cell r="A410" t="str">
            <v>Table 13: Gas Market Share by Consumption (MWhs)</v>
          </cell>
        </row>
        <row r="411">
          <cell r="A411" t="str">
            <v>Distribution Licensed Area</v>
          </cell>
          <cell r="B411" t="str">
            <v>SSE Airtricity</v>
          </cell>
          <cell r="C411" t="str">
            <v>firmus</v>
          </cell>
          <cell r="D411" t="str">
            <v xml:space="preserve">Electric Ireland </v>
          </cell>
          <cell r="E411" t="str">
            <v>Go Power</v>
          </cell>
          <cell r="F411" t="str">
            <v>Flogas</v>
          </cell>
          <cell r="G411" t="str">
            <v>Flogas ES</v>
          </cell>
          <cell r="H411" t="str">
            <v>Total Consumption</v>
          </cell>
        </row>
        <row r="412">
          <cell r="A412" t="str">
            <v>G.Belfast</v>
          </cell>
          <cell r="B412">
            <v>2266999.1655691634</v>
          </cell>
          <cell r="C412">
            <v>1261855.9950023065</v>
          </cell>
          <cell r="D412">
            <v>171927.06101020557</v>
          </cell>
          <cell r="E412">
            <v>302295.70485642226</v>
          </cell>
          <cell r="F412">
            <v>110073.01763271581</v>
          </cell>
          <cell r="G412">
            <v>23965.008166638945</v>
          </cell>
          <cell r="H412">
            <v>4137115.9522374528</v>
          </cell>
        </row>
        <row r="413">
          <cell r="A413" t="str">
            <v>Ten Towns</v>
          </cell>
          <cell r="B413">
            <v>126378.30690827769</v>
          </cell>
          <cell r="C413">
            <v>1529564.7866633793</v>
          </cell>
          <cell r="D413">
            <v>121891.87683569999</v>
          </cell>
          <cell r="E413">
            <v>89515.731025288711</v>
          </cell>
          <cell r="F413">
            <v>45853.654293921936</v>
          </cell>
          <cell r="G413">
            <v>0</v>
          </cell>
          <cell r="H413">
            <v>1913204.3557265678</v>
          </cell>
        </row>
        <row r="414">
          <cell r="A414" t="str">
            <v>West</v>
          </cell>
          <cell r="B414">
            <v>89728.309613928621</v>
          </cell>
          <cell r="C414">
            <v>217298.88175739994</v>
          </cell>
          <cell r="D414">
            <v>457223.65682450001</v>
          </cell>
          <cell r="E414">
            <v>4408.7218615999991</v>
          </cell>
          <cell r="F414">
            <v>7157.8669159000001</v>
          </cell>
          <cell r="G414">
            <v>0</v>
          </cell>
          <cell r="H414">
            <v>775817.43697332847</v>
          </cell>
        </row>
        <row r="415">
          <cell r="A415" t="str">
            <v>Total</v>
          </cell>
          <cell r="B415">
            <v>2483105.7820913699</v>
          </cell>
          <cell r="C415">
            <v>3008719.6634230856</v>
          </cell>
          <cell r="D415">
            <v>751042.59467040561</v>
          </cell>
          <cell r="E415">
            <v>396220.15774331096</v>
          </cell>
          <cell r="F415">
            <v>163084.53884253776</v>
          </cell>
          <cell r="G415">
            <v>23965.008166638945</v>
          </cell>
          <cell r="H415">
            <v>6826137.7449373491</v>
          </cell>
        </row>
        <row r="587">
          <cell r="B587" t="str">
            <v>SSE Airtricity</v>
          </cell>
          <cell r="C587" t="str">
            <v>firmus</v>
          </cell>
          <cell r="D587" t="str">
            <v>Electric Ireland</v>
          </cell>
          <cell r="E587" t="str">
            <v>Go Power</v>
          </cell>
          <cell r="F587" t="str">
            <v>Flogas</v>
          </cell>
          <cell r="G587" t="str">
            <v>Flogas ES</v>
          </cell>
        </row>
        <row r="588">
          <cell r="A588" t="str">
            <v>2022 Q3</v>
          </cell>
          <cell r="B588">
            <v>0.27220925984552652</v>
          </cell>
          <cell r="C588">
            <v>0.44608835323794116</v>
          </cell>
          <cell r="D588">
            <v>0.19415338276140423</v>
          </cell>
          <cell r="E588">
            <v>6.218428504825247E-2</v>
          </cell>
          <cell r="F588">
            <v>1.947421972906763E-2</v>
          </cell>
          <cell r="G588">
            <v>5.8904993778078818E-3</v>
          </cell>
        </row>
        <row r="589">
          <cell r="A589" t="str">
            <v>2022 Q4</v>
          </cell>
          <cell r="B589">
            <v>0.39732446731224913</v>
          </cell>
          <cell r="C589">
            <v>0.43463289500765501</v>
          </cell>
          <cell r="D589">
            <v>9.0511449348411613E-2</v>
          </cell>
          <cell r="E589">
            <v>5.0486011707662377E-2</v>
          </cell>
          <cell r="F589">
            <v>2.4322344396673759E-2</v>
          </cell>
          <cell r="G589">
            <v>2.7228322273482202E-3</v>
          </cell>
        </row>
        <row r="590">
          <cell r="A590" t="str">
            <v>2023 Q1</v>
          </cell>
          <cell r="B590">
            <v>0.41021367178715135</v>
          </cell>
          <cell r="C590">
            <v>0.43062534819823911</v>
          </cell>
          <cell r="D590">
            <v>8.0900787208280464E-2</v>
          </cell>
          <cell r="E590">
            <v>5.1389908641209264E-2</v>
          </cell>
          <cell r="F590">
            <v>2.4479096078807872E-2</v>
          </cell>
          <cell r="G590">
            <v>2.3911880863118676E-3</v>
          </cell>
        </row>
        <row r="591">
          <cell r="A591" t="str">
            <v>2023 Q2</v>
          </cell>
          <cell r="B591">
            <v>0.31364665916372181</v>
          </cell>
          <cell r="C591">
            <v>0.45641206217946501</v>
          </cell>
          <cell r="D591">
            <v>0.14951259090330365</v>
          </cell>
          <cell r="E591">
            <v>5.5623593095182652E-2</v>
          </cell>
          <cell r="F591">
            <v>2.0930642771830366E-2</v>
          </cell>
          <cell r="G591">
            <v>3.8744518864965568E-3</v>
          </cell>
        </row>
        <row r="592">
          <cell r="A592" t="str">
            <v>2023 Q3</v>
          </cell>
          <cell r="B592">
            <v>0.26645815238423859</v>
          </cell>
          <cell r="C592">
            <v>0.45684768871334602</v>
          </cell>
          <cell r="D592">
            <v>0.17987447339397536</v>
          </cell>
          <cell r="E592">
            <v>6.7221010061132055E-2</v>
          </cell>
          <cell r="F592">
            <v>2.3832506429858756E-2</v>
          </cell>
          <cell r="G592">
            <v>5.7661690174493031E-3</v>
          </cell>
        </row>
        <row r="593">
          <cell r="A593" t="str">
            <v>2023 Q4</v>
          </cell>
          <cell r="B593">
            <v>0.38975488470327774</v>
          </cell>
          <cell r="C593">
            <v>0.43458513795994907</v>
          </cell>
          <cell r="D593">
            <v>8.4164072603780282E-2</v>
          </cell>
          <cell r="E593">
            <v>6.287413574422937E-2</v>
          </cell>
          <cell r="F593">
            <v>2.5147181093401264E-2</v>
          </cell>
          <cell r="G593">
            <v>3.4745878953622014E-3</v>
          </cell>
        </row>
        <row r="595">
          <cell r="A595" t="str">
            <v xml:space="preserve">Figure 32: Gas Market Share by Consumption Over Time - Total NI Market </v>
          </cell>
        </row>
        <row r="620">
          <cell r="A620" t="str">
            <v>SSE Airtricity</v>
          </cell>
          <cell r="B620">
            <v>0.64910396838527018</v>
          </cell>
        </row>
        <row r="621">
          <cell r="A621" t="str">
            <v>firmus</v>
          </cell>
          <cell r="B621">
            <v>0.34304541495893642</v>
          </cell>
        </row>
        <row r="622">
          <cell r="A622" t="str">
            <v>Flogas</v>
          </cell>
          <cell r="B622">
            <v>3.9705703324728354E-3</v>
          </cell>
        </row>
        <row r="623">
          <cell r="A623" t="str">
            <v>Go Power</v>
          </cell>
          <cell r="B623">
            <v>3.851952665307766E-3</v>
          </cell>
        </row>
        <row r="624">
          <cell r="A624" t="str">
            <v>Flogas ES</v>
          </cell>
          <cell r="B624">
            <v>2.8093658012779495E-5</v>
          </cell>
        </row>
        <row r="626">
          <cell r="A626" t="str">
            <v xml:space="preserve">Figure 33: Domestic and Small I&amp;C Market Shares by Connections </v>
          </cell>
        </row>
        <row r="648">
          <cell r="B648" t="str">
            <v>SSE Airtricity</v>
          </cell>
          <cell r="C648" t="str">
            <v>firmus</v>
          </cell>
          <cell r="D648" t="str">
            <v>Flogas</v>
          </cell>
          <cell r="E648" t="str">
            <v>Go Power</v>
          </cell>
          <cell r="F648" t="str">
            <v>Flogas ES</v>
          </cell>
        </row>
        <row r="649">
          <cell r="A649" t="str">
            <v>Domestic credit (EUC1)</v>
          </cell>
          <cell r="B649">
            <v>0.75929860288430473</v>
          </cell>
          <cell r="C649">
            <v>0.24070139711569527</v>
          </cell>
          <cell r="D649">
            <v>0</v>
          </cell>
          <cell r="E649">
            <v>0</v>
          </cell>
          <cell r="F649">
            <v>0</v>
          </cell>
        </row>
        <row r="650">
          <cell r="A650" t="str">
            <v>Domestic prepayment (EUC1)</v>
          </cell>
          <cell r="B650">
            <v>0.60254934725345632</v>
          </cell>
          <cell r="C650">
            <v>0.39745065274654362</v>
          </cell>
          <cell r="D650">
            <v>0</v>
          </cell>
          <cell r="E650">
            <v>0</v>
          </cell>
          <cell r="F650">
            <v>0</v>
          </cell>
        </row>
        <row r="651">
          <cell r="A651" t="str">
            <v>I&amp;C &lt; 73,200 kWh (EUC1)</v>
          </cell>
          <cell r="B651">
            <v>0.49872122762148335</v>
          </cell>
          <cell r="C651">
            <v>0.26304821445486409</v>
          </cell>
          <cell r="D651">
            <v>0.12048877522023302</v>
          </cell>
          <cell r="E651">
            <v>0.11688926778440845</v>
          </cell>
          <cell r="F651">
            <v>8.5251491901108269E-4</v>
          </cell>
        </row>
        <row r="653">
          <cell r="A653" t="str">
            <v>Figure 34: Domestic and Small I&amp;C  Connections by Market Segment</v>
          </cell>
        </row>
        <row r="679">
          <cell r="A679" t="str">
            <v>Table 14: Domestic and Small I&amp;C analysis (by connections)</v>
          </cell>
        </row>
        <row r="680">
          <cell r="A680" t="str">
            <v>Distribution Licensed Area</v>
          </cell>
          <cell r="B680" t="str">
            <v>Market Segment</v>
          </cell>
          <cell r="C680" t="str">
            <v>SSE Airtricity</v>
          </cell>
          <cell r="D680" t="str">
            <v>firmus</v>
          </cell>
          <cell r="E680" t="str">
            <v>Flogas</v>
          </cell>
          <cell r="F680" t="str">
            <v>Go Power</v>
          </cell>
          <cell r="G680" t="str">
            <v>Flogas ES</v>
          </cell>
          <cell r="H680" t="str">
            <v>Total Connections</v>
          </cell>
        </row>
        <row r="681">
          <cell r="A681" t="str">
            <v>G.Belfast</v>
          </cell>
          <cell r="B681" t="str">
            <v>Domestic credit (EUC1)</v>
          </cell>
          <cell r="C681">
            <v>76358</v>
          </cell>
          <cell r="D681">
            <v>10677</v>
          </cell>
          <cell r="E681">
            <v>0</v>
          </cell>
          <cell r="F681">
            <v>0</v>
          </cell>
          <cell r="G681">
            <v>0</v>
          </cell>
          <cell r="H681">
            <v>87035</v>
          </cell>
        </row>
        <row r="682">
          <cell r="A682" t="str">
            <v>G.Belfast</v>
          </cell>
          <cell r="B682" t="str">
            <v>Domestic prepayment (EUC1)</v>
          </cell>
          <cell r="C682">
            <v>122488</v>
          </cell>
          <cell r="D682">
            <v>30409</v>
          </cell>
          <cell r="E682">
            <v>0</v>
          </cell>
          <cell r="F682">
            <v>0</v>
          </cell>
          <cell r="G682">
            <v>0</v>
          </cell>
          <cell r="H682">
            <v>152897</v>
          </cell>
        </row>
        <row r="683">
          <cell r="A683" t="str">
            <v>G.Belfast</v>
          </cell>
          <cell r="B683" t="str">
            <v>I&amp;C &lt; 73,200 kWh (EUC1)</v>
          </cell>
          <cell r="C683">
            <v>5246</v>
          </cell>
          <cell r="D683">
            <v>1468</v>
          </cell>
          <cell r="E683">
            <v>924</v>
          </cell>
          <cell r="F683">
            <v>1018</v>
          </cell>
          <cell r="G683">
            <v>9</v>
          </cell>
          <cell r="H683">
            <v>8665</v>
          </cell>
        </row>
        <row r="684">
          <cell r="A684" t="str">
            <v>Ten Towns</v>
          </cell>
          <cell r="B684" t="str">
            <v>Domestic credit (EUC1)</v>
          </cell>
          <cell r="C684">
            <v>0</v>
          </cell>
          <cell r="D684">
            <v>13908</v>
          </cell>
          <cell r="E684">
            <v>0</v>
          </cell>
          <cell r="F684">
            <v>0</v>
          </cell>
          <cell r="G684">
            <v>0</v>
          </cell>
          <cell r="H684">
            <v>13908</v>
          </cell>
        </row>
        <row r="685">
          <cell r="A685" t="str">
            <v>Ten Towns</v>
          </cell>
          <cell r="B685" t="str">
            <v>Domestic prepayment (EUC1)</v>
          </cell>
          <cell r="C685">
            <v>0</v>
          </cell>
          <cell r="D685">
            <v>52126</v>
          </cell>
          <cell r="E685">
            <v>0</v>
          </cell>
          <cell r="F685">
            <v>0</v>
          </cell>
          <cell r="G685">
            <v>0</v>
          </cell>
          <cell r="H685">
            <v>52126</v>
          </cell>
        </row>
        <row r="686">
          <cell r="A686" t="str">
            <v>Ten Towns</v>
          </cell>
          <cell r="B686" t="str">
            <v>I&amp;C &lt; 73,200 kWh (EUC1)</v>
          </cell>
          <cell r="C686">
            <v>7</v>
          </cell>
          <cell r="D686">
            <v>1289</v>
          </cell>
          <cell r="E686">
            <v>337</v>
          </cell>
          <cell r="F686">
            <v>213</v>
          </cell>
          <cell r="G686">
            <v>0</v>
          </cell>
          <cell r="H686">
            <v>1846</v>
          </cell>
        </row>
        <row r="687">
          <cell r="A687" t="str">
            <v>West</v>
          </cell>
          <cell r="B687" t="str">
            <v>Domestic credit (EUC1)</v>
          </cell>
          <cell r="C687">
            <v>1196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1196</v>
          </cell>
        </row>
        <row r="688">
          <cell r="A688" t="str">
            <v>West</v>
          </cell>
          <cell r="B688" t="str">
            <v>Domestic prepayment (EUC1)</v>
          </cell>
          <cell r="C688">
            <v>2638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2638</v>
          </cell>
        </row>
        <row r="689">
          <cell r="A689" t="str">
            <v>West</v>
          </cell>
          <cell r="B689" t="str">
            <v>I&amp;C &lt; 73,200 kWh (EUC1)</v>
          </cell>
          <cell r="C689">
            <v>12</v>
          </cell>
          <cell r="D689">
            <v>20</v>
          </cell>
          <cell r="E689">
            <v>11</v>
          </cell>
          <cell r="F689">
            <v>3</v>
          </cell>
          <cell r="G689">
            <v>0</v>
          </cell>
          <cell r="H689">
            <v>46</v>
          </cell>
        </row>
        <row r="690">
          <cell r="A690" t="str">
            <v>Total</v>
          </cell>
          <cell r="C690">
            <v>207945</v>
          </cell>
          <cell r="D690">
            <v>109897</v>
          </cell>
          <cell r="E690">
            <v>1272</v>
          </cell>
          <cell r="F690">
            <v>1234</v>
          </cell>
          <cell r="G690">
            <v>9</v>
          </cell>
          <cell r="H690">
            <v>320357</v>
          </cell>
        </row>
        <row r="694">
          <cell r="A694" t="str">
            <v>SSE Airtricity</v>
          </cell>
          <cell r="B694">
            <v>0.13912889691098515</v>
          </cell>
        </row>
        <row r="695">
          <cell r="A695" t="str">
            <v>firmus</v>
          </cell>
          <cell r="B695">
            <v>0.52978579974496287</v>
          </cell>
        </row>
        <row r="696">
          <cell r="A696" t="str">
            <v>Flogas</v>
          </cell>
          <cell r="B696">
            <v>3.5670575912177656E-2</v>
          </cell>
        </row>
        <row r="697">
          <cell r="A697" t="str">
            <v>Go Power</v>
          </cell>
          <cell r="B697">
            <v>9.6605314305050316E-2</v>
          </cell>
        </row>
        <row r="698">
          <cell r="A698" t="str">
            <v>Flogas ES</v>
          </cell>
          <cell r="B698">
            <v>6.1089432549044486E-3</v>
          </cell>
        </row>
        <row r="699">
          <cell r="A699" t="str">
            <v>Electric Ireland</v>
          </cell>
          <cell r="B699">
            <v>0.19270046987191944</v>
          </cell>
        </row>
        <row r="701">
          <cell r="A701" t="str">
            <v>Figure 35: Medium and Large I&amp;C Market Share (by Consumption)</v>
          </cell>
        </row>
        <row r="725">
          <cell r="B725" t="str">
            <v>SSE Airtricity</v>
          </cell>
          <cell r="C725" t="str">
            <v>firmus</v>
          </cell>
          <cell r="D725" t="str">
            <v>Flogas</v>
          </cell>
          <cell r="E725" t="str">
            <v>Go Power</v>
          </cell>
          <cell r="F725" t="str">
            <v>Flogas ES</v>
          </cell>
          <cell r="G725" t="str">
            <v>Electric Ireland</v>
          </cell>
        </row>
        <row r="726">
          <cell r="A726" t="str">
            <v>I&amp;C &lt; 732,000 kWh (EUC2)</v>
          </cell>
          <cell r="B726">
            <v>0.20573856259878717</v>
          </cell>
          <cell r="C726">
            <v>0.49557045942969974</v>
          </cell>
          <cell r="D726">
            <v>0.13947042611872901</v>
          </cell>
          <cell r="E726">
            <v>0.15681442143051325</v>
          </cell>
          <cell r="F726">
            <v>2.3408901422895699E-3</v>
          </cell>
          <cell r="G726">
            <v>6.5240279981287197E-5</v>
          </cell>
        </row>
        <row r="727">
          <cell r="A727" t="str">
            <v>I&amp;C &gt; 732,000 kWh (EUC3)</v>
          </cell>
          <cell r="B727">
            <v>0.20631652068707992</v>
          </cell>
          <cell r="C727">
            <v>0.55614100356506768</v>
          </cell>
          <cell r="D727">
            <v>7.1719869619926963E-2</v>
          </cell>
          <cell r="E727">
            <v>0.1658226061279256</v>
          </cell>
          <cell r="F727">
            <v>0</v>
          </cell>
          <cell r="G727">
            <v>0</v>
          </cell>
        </row>
        <row r="728">
          <cell r="A728" t="str">
            <v>I&amp;C Daily Metered</v>
          </cell>
          <cell r="B728">
            <v>0.10942286858339546</v>
          </cell>
          <cell r="C728">
            <v>0.53423010242171665</v>
          </cell>
          <cell r="D728">
            <v>1.576551552355099E-3</v>
          </cell>
          <cell r="E728">
            <v>6.8246024996066246E-2</v>
          </cell>
          <cell r="F728">
            <v>8.1995028773771995E-3</v>
          </cell>
          <cell r="G728">
            <v>0.27832494956908937</v>
          </cell>
        </row>
        <row r="730">
          <cell r="A730" t="str">
            <v>Figure 36: Medium and Large I&amp;C Market Share by Market Segment and Consumption</v>
          </cell>
        </row>
        <row r="749">
          <cell r="A749" t="str">
            <v>Table 15:  Medium and Large I&amp;C Analysis by Consumption (MWh)</v>
          </cell>
        </row>
        <row r="750">
          <cell r="A750" t="str">
            <v>Distribution Licensed Area</v>
          </cell>
          <cell r="B750" t="str">
            <v>Market Segment</v>
          </cell>
          <cell r="C750" t="str">
            <v>SSE Airtricity</v>
          </cell>
          <cell r="D750" t="str">
            <v>firmus</v>
          </cell>
          <cell r="E750" t="str">
            <v>Flogas</v>
          </cell>
          <cell r="F750" t="str">
            <v>Go Power</v>
          </cell>
          <cell r="G750" t="str">
            <v>Flogas ES</v>
          </cell>
          <cell r="H750" t="str">
            <v>Electric Ireland</v>
          </cell>
          <cell r="I750" t="str">
            <v>Total Consumption</v>
          </cell>
        </row>
        <row r="751">
          <cell r="A751" t="str">
            <v>G.Belfast</v>
          </cell>
          <cell r="B751" t="str">
            <v>I&amp;C &lt; 732,000 kWh (EUC2)</v>
          </cell>
          <cell r="C751">
            <v>136313.62410888507</v>
          </cell>
          <cell r="D751">
            <v>208720.75695124181</v>
          </cell>
          <cell r="E751">
            <v>70693.497729830007</v>
          </cell>
          <cell r="F751">
            <v>83284.622114123995</v>
          </cell>
          <cell r="G751">
            <v>1684.9029958681899</v>
          </cell>
          <cell r="H751">
            <v>46.958010205569344</v>
          </cell>
          <cell r="I751">
            <v>500744.36191015469</v>
          </cell>
        </row>
        <row r="752">
          <cell r="A752" t="str">
            <v>G.Belfast</v>
          </cell>
          <cell r="B752" t="str">
            <v>I&amp;C &gt; 732,000 kWh (EUC3)</v>
          </cell>
          <cell r="C752">
            <v>67331.682000000001</v>
          </cell>
          <cell r="D752">
            <v>155272.035</v>
          </cell>
          <cell r="E752">
            <v>22368.320999999996</v>
          </cell>
          <cell r="F752">
            <v>57616.624000000003</v>
          </cell>
          <cell r="G752">
            <v>0</v>
          </cell>
          <cell r="H752">
            <v>0</v>
          </cell>
          <cell r="I752">
            <v>302588.66200000001</v>
          </cell>
        </row>
        <row r="753">
          <cell r="A753" t="str">
            <v>G.Belfast</v>
          </cell>
          <cell r="B753" t="str">
            <v>I&amp;C Daily Metered</v>
          </cell>
          <cell r="C753">
            <v>154363.15800000005</v>
          </cell>
          <cell r="D753">
            <v>506684.22</v>
          </cell>
          <cell r="E753">
            <v>0</v>
          </cell>
          <cell r="F753">
            <v>145374.80499999999</v>
          </cell>
          <cell r="G753">
            <v>22124.465999999997</v>
          </cell>
          <cell r="H753">
            <v>171880.103</v>
          </cell>
          <cell r="I753">
            <v>1000426.752</v>
          </cell>
        </row>
        <row r="754">
          <cell r="A754" t="str">
            <v>Ten Towns</v>
          </cell>
          <cell r="B754" t="str">
            <v>I&amp;C &lt; 732,000 kWh (EUC2)</v>
          </cell>
          <cell r="C754">
            <v>11370.106627977229</v>
          </cell>
          <cell r="D754">
            <v>144452.20433769643</v>
          </cell>
          <cell r="E754">
            <v>28566.783394509868</v>
          </cell>
          <cell r="F754">
            <v>28358.618386362537</v>
          </cell>
          <cell r="G754">
            <v>0</v>
          </cell>
          <cell r="H754">
            <v>0</v>
          </cell>
          <cell r="I754">
            <v>212747.71274654605</v>
          </cell>
        </row>
        <row r="755">
          <cell r="A755" t="str">
            <v>Ten Towns</v>
          </cell>
          <cell r="B755" t="str">
            <v>I&amp;C &gt; 732,000 kWh (EUC3)</v>
          </cell>
          <cell r="C755">
            <v>30390.201163028956</v>
          </cell>
          <cell r="D755">
            <v>103055.74922080993</v>
          </cell>
          <cell r="E755">
            <v>10349.834545474998</v>
          </cell>
          <cell r="F755">
            <v>20996.319765192777</v>
          </cell>
          <cell r="G755">
            <v>0</v>
          </cell>
          <cell r="H755">
            <v>0</v>
          </cell>
          <cell r="I755">
            <v>164792.10469450665</v>
          </cell>
        </row>
        <row r="756">
          <cell r="A756" t="str">
            <v>Ten Towns</v>
          </cell>
          <cell r="B756" t="str">
            <v>I&amp;C Daily Metered</v>
          </cell>
          <cell r="C756">
            <v>84117.872476899996</v>
          </cell>
          <cell r="D756">
            <v>729867.26291529997</v>
          </cell>
          <cell r="E756">
            <v>0</v>
          </cell>
          <cell r="F756">
            <v>36490.238141900001</v>
          </cell>
          <cell r="G756">
            <v>0</v>
          </cell>
          <cell r="H756">
            <v>121891.87683569999</v>
          </cell>
          <cell r="I756">
            <v>972367.25036980002</v>
          </cell>
        </row>
        <row r="757">
          <cell r="A757" t="str">
            <v>West</v>
          </cell>
          <cell r="B757" t="str">
            <v>I&amp;C &lt; 732,000 kWh (EUC2)</v>
          </cell>
          <cell r="C757">
            <v>400.75824699999993</v>
          </cell>
          <cell r="D757">
            <v>3523.8937544999994</v>
          </cell>
          <cell r="E757">
            <v>1126.3771631</v>
          </cell>
          <cell r="F757">
            <v>1227.1089833999999</v>
          </cell>
          <cell r="G757">
            <v>0</v>
          </cell>
          <cell r="H757">
            <v>0</v>
          </cell>
          <cell r="I757">
            <v>6278.1381479999982</v>
          </cell>
        </row>
        <row r="758">
          <cell r="A758" t="str">
            <v>West</v>
          </cell>
          <cell r="B758" t="str">
            <v>I&amp;C &gt; 732,000 kWh (EUC3)</v>
          </cell>
          <cell r="C758">
            <v>1190.7430823</v>
          </cell>
          <cell r="D758">
            <v>8298.3058380000002</v>
          </cell>
          <cell r="E758">
            <v>1665.9094555000001</v>
          </cell>
          <cell r="F758">
            <v>886.01932480000005</v>
          </cell>
          <cell r="G758">
            <v>0</v>
          </cell>
          <cell r="H758">
            <v>0</v>
          </cell>
          <cell r="I758">
            <v>12040.9777006</v>
          </cell>
        </row>
        <row r="759">
          <cell r="A759" t="str">
            <v>West</v>
          </cell>
          <cell r="B759" t="str">
            <v>I&amp;C Daily Metered</v>
          </cell>
          <cell r="C759">
            <v>56771.324671999995</v>
          </cell>
          <cell r="D759">
            <v>204945.14364439997</v>
          </cell>
          <cell r="E759">
            <v>4253.9604826000004</v>
          </cell>
          <cell r="F759">
            <v>2281.1035502999998</v>
          </cell>
          <cell r="G759">
            <v>0</v>
          </cell>
          <cell r="H759">
            <v>457223.65682450001</v>
          </cell>
          <cell r="I759">
            <v>725475.18917379994</v>
          </cell>
        </row>
        <row r="760">
          <cell r="A760" t="str">
            <v>Total</v>
          </cell>
          <cell r="C760">
            <v>542249.47037809133</v>
          </cell>
          <cell r="D760">
            <v>2064819.571661948</v>
          </cell>
          <cell r="E760">
            <v>139024.68377101485</v>
          </cell>
          <cell r="F760">
            <v>376515.45926607936</v>
          </cell>
          <cell r="G760">
            <v>23809.368995868186</v>
          </cell>
          <cell r="H760">
            <v>751042.59467040561</v>
          </cell>
          <cell r="I760">
            <v>3897461.1487434078</v>
          </cell>
        </row>
        <row r="791">
          <cell r="A791" t="str">
            <v>Quarter</v>
          </cell>
          <cell r="B791" t="str">
            <v>2023 Q1</v>
          </cell>
          <cell r="C791" t="str">
            <v>2023 Q2</v>
          </cell>
          <cell r="D791" t="str">
            <v>2023 Q3</v>
          </cell>
          <cell r="E791" t="str">
            <v>2023 Q4</v>
          </cell>
        </row>
        <row r="792">
          <cell r="A792" t="str">
            <v>G.Belfast</v>
          </cell>
          <cell r="B792">
            <v>1254</v>
          </cell>
          <cell r="C792">
            <v>1313</v>
          </cell>
          <cell r="D792">
            <v>1265</v>
          </cell>
          <cell r="E792">
            <v>1608</v>
          </cell>
        </row>
        <row r="793">
          <cell r="A793" t="str">
            <v>Ten Towns</v>
          </cell>
          <cell r="B793">
            <v>777</v>
          </cell>
          <cell r="C793">
            <v>867</v>
          </cell>
          <cell r="D793">
            <v>910</v>
          </cell>
          <cell r="E793">
            <v>1213</v>
          </cell>
        </row>
        <row r="794">
          <cell r="A794" t="str">
            <v>West</v>
          </cell>
          <cell r="B794">
            <v>205</v>
          </cell>
          <cell r="C794">
            <v>98</v>
          </cell>
          <cell r="D794">
            <v>170</v>
          </cell>
          <cell r="E794">
            <v>209</v>
          </cell>
        </row>
        <row r="796">
          <cell r="A796" t="str">
            <v>Figure 37: New domestic connections</v>
          </cell>
        </row>
        <row r="815">
          <cell r="A815" t="str">
            <v>Table 16: Number of new domestic connections</v>
          </cell>
        </row>
        <row r="816">
          <cell r="A816" t="str">
            <v>Distribution Licensed Area</v>
          </cell>
          <cell r="B816" t="str">
            <v>2023 Q1</v>
          </cell>
          <cell r="C816" t="str">
            <v>2023 Q2</v>
          </cell>
          <cell r="D816" t="str">
            <v>2023 Q3</v>
          </cell>
          <cell r="E816" t="str">
            <v>2023 Q4</v>
          </cell>
          <cell r="F816" t="str">
            <v>Total</v>
          </cell>
        </row>
        <row r="817">
          <cell r="A817" t="str">
            <v>Greater Belfast</v>
          </cell>
          <cell r="B817">
            <v>1254</v>
          </cell>
          <cell r="C817">
            <v>1313</v>
          </cell>
          <cell r="D817">
            <v>1265</v>
          </cell>
          <cell r="E817">
            <v>1608</v>
          </cell>
          <cell r="F817">
            <v>5440</v>
          </cell>
        </row>
        <row r="818">
          <cell r="A818" t="str">
            <v>Ten Towns</v>
          </cell>
          <cell r="B818">
            <v>777</v>
          </cell>
          <cell r="C818">
            <v>867</v>
          </cell>
          <cell r="D818">
            <v>910</v>
          </cell>
          <cell r="E818">
            <v>1213</v>
          </cell>
          <cell r="F818">
            <v>3767</v>
          </cell>
        </row>
        <row r="819">
          <cell r="A819" t="str">
            <v>West</v>
          </cell>
          <cell r="B819">
            <v>205</v>
          </cell>
          <cell r="C819">
            <v>98</v>
          </cell>
          <cell r="D819">
            <v>170</v>
          </cell>
          <cell r="E819">
            <v>209</v>
          </cell>
          <cell r="F819">
            <v>682</v>
          </cell>
        </row>
        <row r="820">
          <cell r="A820" t="str">
            <v>Total</v>
          </cell>
          <cell r="B820">
            <v>2236</v>
          </cell>
          <cell r="C820">
            <v>2278</v>
          </cell>
          <cell r="D820">
            <v>2345</v>
          </cell>
          <cell r="E820">
            <v>3030</v>
          </cell>
          <cell r="F820">
            <v>9889</v>
          </cell>
        </row>
        <row r="851">
          <cell r="A851" t="str">
            <v>Quarter</v>
          </cell>
          <cell r="B851" t="str">
            <v>2023 Q1</v>
          </cell>
          <cell r="C851" t="str">
            <v>2023 Q2</v>
          </cell>
          <cell r="D851" t="str">
            <v>2023 Q3</v>
          </cell>
          <cell r="E851" t="str">
            <v>2023 Q4</v>
          </cell>
        </row>
        <row r="852">
          <cell r="A852" t="str">
            <v>G.Belfast</v>
          </cell>
          <cell r="B852">
            <v>29</v>
          </cell>
          <cell r="C852">
            <v>26</v>
          </cell>
          <cell r="D852">
            <v>23</v>
          </cell>
          <cell r="E852">
            <v>36</v>
          </cell>
        </row>
        <row r="853">
          <cell r="A853" t="str">
            <v>Ten Towns</v>
          </cell>
          <cell r="B853">
            <v>20</v>
          </cell>
          <cell r="C853">
            <v>20</v>
          </cell>
          <cell r="D853">
            <v>24</v>
          </cell>
          <cell r="E853">
            <v>16</v>
          </cell>
        </row>
        <row r="854">
          <cell r="A854" t="str">
            <v>West</v>
          </cell>
          <cell r="B854">
            <v>2</v>
          </cell>
          <cell r="C854">
            <v>3</v>
          </cell>
          <cell r="D854">
            <v>7</v>
          </cell>
          <cell r="E854">
            <v>8</v>
          </cell>
        </row>
        <row r="857">
          <cell r="A857" t="str">
            <v>Figure 38: New I&amp;C Connections</v>
          </cell>
        </row>
        <row r="875">
          <cell r="A875" t="str">
            <v>Table 17: Number of New I&amp;C Connections</v>
          </cell>
        </row>
        <row r="876">
          <cell r="A876" t="str">
            <v>Distribution Licensed Area</v>
          </cell>
          <cell r="B876" t="str">
            <v>2023 Q1</v>
          </cell>
          <cell r="C876" t="str">
            <v>2023 Q2</v>
          </cell>
          <cell r="D876" t="str">
            <v>2023 Q3</v>
          </cell>
          <cell r="E876" t="str">
            <v>2023 Q4</v>
          </cell>
          <cell r="F876" t="str">
            <v>Total</v>
          </cell>
        </row>
        <row r="877">
          <cell r="A877" t="str">
            <v>Greater Belfast</v>
          </cell>
          <cell r="B877">
            <v>29</v>
          </cell>
          <cell r="C877">
            <v>26</v>
          </cell>
          <cell r="D877">
            <v>23</v>
          </cell>
          <cell r="E877">
            <v>36</v>
          </cell>
          <cell r="F877">
            <v>114</v>
          </cell>
        </row>
        <row r="878">
          <cell r="A878" t="str">
            <v>Ten Towns</v>
          </cell>
          <cell r="B878">
            <v>20</v>
          </cell>
          <cell r="C878">
            <v>20</v>
          </cell>
          <cell r="D878">
            <v>24</v>
          </cell>
          <cell r="E878">
            <v>16</v>
          </cell>
          <cell r="F878">
            <v>80</v>
          </cell>
        </row>
        <row r="879">
          <cell r="A879" t="str">
            <v>West</v>
          </cell>
          <cell r="B879">
            <v>2</v>
          </cell>
          <cell r="C879">
            <v>3</v>
          </cell>
          <cell r="D879">
            <v>7</v>
          </cell>
          <cell r="E879">
            <v>8</v>
          </cell>
          <cell r="F879">
            <v>20</v>
          </cell>
        </row>
        <row r="880">
          <cell r="A880" t="str">
            <v>Total</v>
          </cell>
          <cell r="B880">
            <v>51</v>
          </cell>
          <cell r="C880">
            <v>49</v>
          </cell>
          <cell r="D880">
            <v>54</v>
          </cell>
          <cell r="E880">
            <v>60</v>
          </cell>
          <cell r="F880">
            <v>214</v>
          </cell>
        </row>
        <row r="959">
          <cell r="A959" t="str">
            <v>Quarter</v>
          </cell>
          <cell r="D959" t="str">
            <v>2023 Q1</v>
          </cell>
          <cell r="E959" t="str">
            <v>2023 Q2</v>
          </cell>
          <cell r="F959" t="str">
            <v>2023 Q3</v>
          </cell>
          <cell r="G959" t="str">
            <v>2023 Q4</v>
          </cell>
        </row>
        <row r="960">
          <cell r="A960" t="str">
            <v>G.Belfast</v>
          </cell>
          <cell r="D960">
            <v>2836</v>
          </cell>
          <cell r="E960">
            <v>687</v>
          </cell>
          <cell r="F960">
            <v>702</v>
          </cell>
          <cell r="G960">
            <v>711</v>
          </cell>
        </row>
        <row r="961">
          <cell r="A961" t="str">
            <v>Ten Towns</v>
          </cell>
          <cell r="D961">
            <v>26</v>
          </cell>
          <cell r="E961">
            <v>86</v>
          </cell>
          <cell r="F961">
            <v>45</v>
          </cell>
          <cell r="G961">
            <v>13</v>
          </cell>
        </row>
        <row r="962">
          <cell r="A962" t="str">
            <v>West</v>
          </cell>
          <cell r="D962">
            <v>1</v>
          </cell>
          <cell r="E962">
            <v>2</v>
          </cell>
          <cell r="F962">
            <v>3</v>
          </cell>
          <cell r="G962">
            <v>1</v>
          </cell>
        </row>
        <row r="965">
          <cell r="A965" t="str">
            <v>Figure 39: Gas - quarterly total change of supplier</v>
          </cell>
        </row>
        <row r="984">
          <cell r="A984" t="str">
            <v>Table 18: Switching rate - Total NI Market</v>
          </cell>
        </row>
        <row r="985">
          <cell r="A985" t="str">
            <v>Quarter</v>
          </cell>
          <cell r="B985" t="str">
            <v>2023 Q1</v>
          </cell>
          <cell r="C985" t="str">
            <v>2023 Q2</v>
          </cell>
          <cell r="D985" t="str">
            <v>2023 Q3</v>
          </cell>
          <cell r="E985" t="str">
            <v>2023 Q4</v>
          </cell>
        </row>
        <row r="986">
          <cell r="A986" t="str">
            <v>No. of switches</v>
          </cell>
          <cell r="B986">
            <v>2863</v>
          </cell>
          <cell r="C986">
            <v>775</v>
          </cell>
          <cell r="D986">
            <v>750</v>
          </cell>
          <cell r="E986">
            <v>725</v>
          </cell>
        </row>
        <row r="987">
          <cell r="A987" t="str">
            <v>Switching rate (%)</v>
          </cell>
          <cell r="B987">
            <v>9.0326570145853914E-3</v>
          </cell>
          <cell r="C987">
            <v>2.4273821231919918E-3</v>
          </cell>
          <cell r="D987">
            <v>2.3315530630389773E-3</v>
          </cell>
          <cell r="E987">
            <v>2.2327890460909251E-3</v>
          </cell>
        </row>
        <row r="990">
          <cell r="B990" t="str">
            <v>Domestic credit (EUC1)</v>
          </cell>
          <cell r="C990" t="str">
            <v>Domestic prepayment Libra (EUC1)</v>
          </cell>
        </row>
        <row r="991">
          <cell r="A991" t="str">
            <v>2018 - 01</v>
          </cell>
          <cell r="B991">
            <v>15</v>
          </cell>
          <cell r="C991">
            <v>37</v>
          </cell>
        </row>
        <row r="992">
          <cell r="A992" t="str">
            <v>2018 - 02</v>
          </cell>
          <cell r="B992">
            <v>14</v>
          </cell>
          <cell r="C992">
            <v>20</v>
          </cell>
        </row>
        <row r="993">
          <cell r="A993" t="str">
            <v>2018 - 03</v>
          </cell>
          <cell r="B993">
            <v>22</v>
          </cell>
          <cell r="C993">
            <v>45</v>
          </cell>
        </row>
        <row r="994">
          <cell r="A994" t="str">
            <v>2018 - 04</v>
          </cell>
          <cell r="B994">
            <v>8</v>
          </cell>
          <cell r="C994">
            <v>26</v>
          </cell>
        </row>
        <row r="995">
          <cell r="A995" t="str">
            <v>2018 - 05</v>
          </cell>
          <cell r="B995">
            <v>41</v>
          </cell>
          <cell r="C995">
            <v>69</v>
          </cell>
        </row>
        <row r="996">
          <cell r="A996" t="str">
            <v>2018 - 06</v>
          </cell>
          <cell r="B996">
            <v>34</v>
          </cell>
          <cell r="C996">
            <v>31</v>
          </cell>
        </row>
        <row r="997">
          <cell r="A997" t="str">
            <v>2018 - 07</v>
          </cell>
          <cell r="B997">
            <v>14</v>
          </cell>
          <cell r="C997">
            <v>19</v>
          </cell>
        </row>
        <row r="998">
          <cell r="A998" t="str">
            <v>2018 - 08</v>
          </cell>
          <cell r="B998">
            <v>16</v>
          </cell>
          <cell r="C998">
            <v>32</v>
          </cell>
        </row>
        <row r="999">
          <cell r="A999" t="str">
            <v>2018 - 09</v>
          </cell>
          <cell r="B999">
            <v>18</v>
          </cell>
          <cell r="C999">
            <v>12</v>
          </cell>
        </row>
        <row r="1000">
          <cell r="A1000" t="str">
            <v>2018 - 10</v>
          </cell>
          <cell r="B1000">
            <v>27</v>
          </cell>
          <cell r="C1000">
            <v>40</v>
          </cell>
        </row>
        <row r="1001">
          <cell r="A1001" t="str">
            <v>2018 - 11</v>
          </cell>
          <cell r="B1001">
            <v>23</v>
          </cell>
          <cell r="C1001">
            <v>23</v>
          </cell>
        </row>
        <row r="1002">
          <cell r="A1002" t="str">
            <v>2018 - 12</v>
          </cell>
          <cell r="B1002">
            <v>18</v>
          </cell>
          <cell r="C1002">
            <v>33</v>
          </cell>
        </row>
        <row r="1003">
          <cell r="A1003" t="str">
            <v>2019 - 01</v>
          </cell>
          <cell r="B1003">
            <v>9</v>
          </cell>
          <cell r="C1003">
            <v>8</v>
          </cell>
        </row>
        <row r="1004">
          <cell r="A1004" t="str">
            <v>2019 - 02</v>
          </cell>
          <cell r="B1004">
            <v>33</v>
          </cell>
          <cell r="C1004">
            <v>26</v>
          </cell>
        </row>
        <row r="1005">
          <cell r="A1005" t="str">
            <v>2019 - 03</v>
          </cell>
          <cell r="B1005">
            <v>47</v>
          </cell>
          <cell r="C1005">
            <v>52</v>
          </cell>
        </row>
        <row r="1006">
          <cell r="A1006" t="str">
            <v>2019 - 04</v>
          </cell>
          <cell r="B1006">
            <v>54</v>
          </cell>
          <cell r="C1006">
            <v>129</v>
          </cell>
        </row>
        <row r="1007">
          <cell r="A1007" t="str">
            <v>2019 - 05</v>
          </cell>
          <cell r="B1007">
            <v>18</v>
          </cell>
          <cell r="C1007">
            <v>67</v>
          </cell>
        </row>
        <row r="1008">
          <cell r="A1008" t="str">
            <v>2019 - 06</v>
          </cell>
          <cell r="B1008">
            <v>28</v>
          </cell>
          <cell r="C1008">
            <v>32</v>
          </cell>
        </row>
        <row r="1009">
          <cell r="A1009" t="str">
            <v>2019 - 07</v>
          </cell>
          <cell r="B1009">
            <v>15</v>
          </cell>
          <cell r="C1009">
            <v>65</v>
          </cell>
        </row>
        <row r="1010">
          <cell r="A1010" t="str">
            <v>2019 - 08</v>
          </cell>
          <cell r="B1010">
            <v>14</v>
          </cell>
          <cell r="C1010">
            <v>12</v>
          </cell>
        </row>
        <row r="1011">
          <cell r="A1011" t="str">
            <v>2019 - 09</v>
          </cell>
          <cell r="B1011">
            <v>21</v>
          </cell>
          <cell r="C1011">
            <v>31</v>
          </cell>
        </row>
        <row r="1012">
          <cell r="A1012" t="str">
            <v>2019 - 10</v>
          </cell>
          <cell r="B1012">
            <v>27</v>
          </cell>
          <cell r="C1012">
            <v>43</v>
          </cell>
        </row>
        <row r="1013">
          <cell r="A1013" t="str">
            <v>2019 - 11</v>
          </cell>
          <cell r="B1013">
            <v>44</v>
          </cell>
          <cell r="C1013">
            <v>51</v>
          </cell>
        </row>
        <row r="1014">
          <cell r="A1014" t="str">
            <v>2019 - 12</v>
          </cell>
          <cell r="B1014">
            <v>36</v>
          </cell>
          <cell r="C1014">
            <v>57</v>
          </cell>
        </row>
        <row r="1015">
          <cell r="A1015" t="str">
            <v>2020 - 01</v>
          </cell>
          <cell r="B1015">
            <v>42</v>
          </cell>
          <cell r="C1015">
            <v>68</v>
          </cell>
        </row>
        <row r="1016">
          <cell r="A1016" t="str">
            <v>2020 - 02</v>
          </cell>
          <cell r="B1016">
            <v>51</v>
          </cell>
          <cell r="C1016">
            <v>57</v>
          </cell>
        </row>
        <row r="1017">
          <cell r="A1017" t="str">
            <v>2020 - 03</v>
          </cell>
          <cell r="B1017">
            <v>85</v>
          </cell>
          <cell r="C1017">
            <v>96</v>
          </cell>
        </row>
        <row r="1018">
          <cell r="A1018" t="str">
            <v>2020 - 04</v>
          </cell>
          <cell r="B1018">
            <v>40</v>
          </cell>
          <cell r="C1018">
            <v>55</v>
          </cell>
        </row>
        <row r="1019">
          <cell r="A1019" t="str">
            <v>2020 - 05</v>
          </cell>
          <cell r="B1019">
            <v>18</v>
          </cell>
          <cell r="C1019">
            <v>22</v>
          </cell>
        </row>
        <row r="1020">
          <cell r="A1020" t="str">
            <v>2020 - 06</v>
          </cell>
          <cell r="B1020">
            <v>12</v>
          </cell>
          <cell r="C1020">
            <v>37</v>
          </cell>
        </row>
        <row r="1021">
          <cell r="A1021" t="str">
            <v>2020 - 07</v>
          </cell>
          <cell r="B1021">
            <v>13</v>
          </cell>
          <cell r="C1021">
            <v>21</v>
          </cell>
        </row>
        <row r="1022">
          <cell r="A1022" t="str">
            <v>2020 - 08</v>
          </cell>
          <cell r="B1022">
            <v>12</v>
          </cell>
          <cell r="C1022">
            <v>22</v>
          </cell>
        </row>
        <row r="1023">
          <cell r="A1023" t="str">
            <v>2020 - 09</v>
          </cell>
          <cell r="B1023">
            <v>23</v>
          </cell>
          <cell r="C1023">
            <v>19</v>
          </cell>
        </row>
        <row r="1024">
          <cell r="A1024" t="str">
            <v>2020 - 10</v>
          </cell>
          <cell r="B1024">
            <v>13</v>
          </cell>
          <cell r="C1024">
            <v>26</v>
          </cell>
        </row>
        <row r="1025">
          <cell r="A1025" t="str">
            <v>2020 - 11</v>
          </cell>
          <cell r="B1025">
            <v>29</v>
          </cell>
          <cell r="C1025">
            <v>39</v>
          </cell>
        </row>
        <row r="1026">
          <cell r="A1026" t="str">
            <v>2020 - 12</v>
          </cell>
          <cell r="B1026">
            <v>34</v>
          </cell>
          <cell r="C1026">
            <v>24</v>
          </cell>
        </row>
        <row r="1027">
          <cell r="A1027" t="str">
            <v>2021 - 01</v>
          </cell>
          <cell r="B1027">
            <v>25</v>
          </cell>
          <cell r="C1027">
            <v>46</v>
          </cell>
        </row>
        <row r="1028">
          <cell r="A1028" t="str">
            <v>2021 - 02</v>
          </cell>
          <cell r="B1028">
            <v>29</v>
          </cell>
          <cell r="C1028">
            <v>34</v>
          </cell>
        </row>
        <row r="1029">
          <cell r="A1029" t="str">
            <v>2021 - 03</v>
          </cell>
          <cell r="B1029">
            <v>39</v>
          </cell>
          <cell r="C1029">
            <v>62</v>
          </cell>
        </row>
        <row r="1030">
          <cell r="A1030" t="str">
            <v>2021 - 04</v>
          </cell>
          <cell r="B1030">
            <v>36</v>
          </cell>
          <cell r="C1030">
            <v>52</v>
          </cell>
        </row>
        <row r="1031">
          <cell r="A1031" t="str">
            <v>2021 - 05</v>
          </cell>
          <cell r="B1031">
            <v>60</v>
          </cell>
          <cell r="C1031">
            <v>54</v>
          </cell>
        </row>
        <row r="1032">
          <cell r="A1032" t="str">
            <v>2021 - 06</v>
          </cell>
          <cell r="B1032">
            <v>35</v>
          </cell>
          <cell r="C1032">
            <v>35</v>
          </cell>
        </row>
        <row r="1033">
          <cell r="A1033" t="str">
            <v>2021 - 07</v>
          </cell>
          <cell r="B1033">
            <v>27</v>
          </cell>
          <cell r="C1033">
            <v>27</v>
          </cell>
        </row>
        <row r="1034">
          <cell r="A1034" t="str">
            <v>2021 - 08</v>
          </cell>
          <cell r="B1034">
            <v>34</v>
          </cell>
          <cell r="C1034">
            <v>27</v>
          </cell>
        </row>
        <row r="1035">
          <cell r="A1035" t="str">
            <v>2021 - 09</v>
          </cell>
          <cell r="B1035">
            <v>24</v>
          </cell>
          <cell r="C1035">
            <v>16</v>
          </cell>
        </row>
        <row r="1036">
          <cell r="A1036" t="str">
            <v>2021 - 10</v>
          </cell>
          <cell r="B1036">
            <v>46</v>
          </cell>
          <cell r="C1036">
            <v>60</v>
          </cell>
        </row>
        <row r="1037">
          <cell r="A1037" t="str">
            <v>2021 - 11</v>
          </cell>
          <cell r="B1037">
            <v>213</v>
          </cell>
          <cell r="C1037">
            <v>155</v>
          </cell>
        </row>
        <row r="1038">
          <cell r="A1038" t="str">
            <v>2021 - 12</v>
          </cell>
          <cell r="B1038">
            <v>78</v>
          </cell>
          <cell r="C1038">
            <v>150</v>
          </cell>
        </row>
        <row r="1039">
          <cell r="A1039" t="str">
            <v>2022 - 01</v>
          </cell>
          <cell r="B1039">
            <v>74</v>
          </cell>
          <cell r="C1039">
            <v>158</v>
          </cell>
        </row>
        <row r="1040">
          <cell r="A1040" t="str">
            <v>2022 - 02</v>
          </cell>
          <cell r="B1040">
            <v>85</v>
          </cell>
          <cell r="C1040">
            <v>282</v>
          </cell>
        </row>
        <row r="1041">
          <cell r="A1041" t="str">
            <v>2022 - 03</v>
          </cell>
          <cell r="B1041">
            <v>113</v>
          </cell>
          <cell r="C1041">
            <v>633</v>
          </cell>
        </row>
        <row r="1042">
          <cell r="A1042" t="str">
            <v>2022 - 04</v>
          </cell>
          <cell r="B1042">
            <v>48</v>
          </cell>
          <cell r="C1042">
            <v>248</v>
          </cell>
        </row>
        <row r="1043">
          <cell r="A1043" t="str">
            <v>2022 - 05</v>
          </cell>
          <cell r="B1043">
            <v>88</v>
          </cell>
          <cell r="C1043">
            <v>193</v>
          </cell>
        </row>
        <row r="1044">
          <cell r="A1044" t="str">
            <v>2022 - 06</v>
          </cell>
          <cell r="B1044">
            <v>37</v>
          </cell>
          <cell r="C1044">
            <v>113</v>
          </cell>
        </row>
        <row r="1045">
          <cell r="A1045" t="str">
            <v>2022 - 07</v>
          </cell>
          <cell r="B1045">
            <v>43</v>
          </cell>
          <cell r="C1045">
            <v>153</v>
          </cell>
        </row>
        <row r="1046">
          <cell r="A1046" t="str">
            <v>2022 - 08</v>
          </cell>
          <cell r="B1046">
            <v>60</v>
          </cell>
          <cell r="C1046">
            <v>56</v>
          </cell>
        </row>
        <row r="1047">
          <cell r="A1047" t="str">
            <v>2022 - 09</v>
          </cell>
          <cell r="B1047">
            <v>83</v>
          </cell>
          <cell r="C1047">
            <v>46</v>
          </cell>
        </row>
        <row r="1048">
          <cell r="A1048" t="str">
            <v>2022 - 10</v>
          </cell>
          <cell r="B1048">
            <v>294</v>
          </cell>
          <cell r="C1048">
            <v>628</v>
          </cell>
        </row>
        <row r="1049">
          <cell r="A1049" t="str">
            <v>2022 - 11</v>
          </cell>
          <cell r="B1049">
            <v>458</v>
          </cell>
          <cell r="C1049">
            <v>743</v>
          </cell>
        </row>
        <row r="1050">
          <cell r="A1050" t="str">
            <v>2022 - 12</v>
          </cell>
          <cell r="B1050">
            <v>442</v>
          </cell>
          <cell r="C1050">
            <v>766</v>
          </cell>
        </row>
        <row r="1051">
          <cell r="A1051" t="str">
            <v>2023 - 01</v>
          </cell>
          <cell r="B1051">
            <v>372</v>
          </cell>
          <cell r="C1051">
            <v>1080</v>
          </cell>
        </row>
        <row r="1052">
          <cell r="A1052" t="str">
            <v>2023 - 02</v>
          </cell>
          <cell r="B1052">
            <v>183</v>
          </cell>
          <cell r="C1052">
            <v>482</v>
          </cell>
        </row>
        <row r="1053">
          <cell r="A1053" t="str">
            <v>2023 - 03</v>
          </cell>
          <cell r="B1053">
            <v>155</v>
          </cell>
          <cell r="C1053">
            <v>428</v>
          </cell>
        </row>
        <row r="1054">
          <cell r="A1054" t="str">
            <v>2023 - 04</v>
          </cell>
          <cell r="B1054">
            <v>85</v>
          </cell>
          <cell r="C1054">
            <v>149</v>
          </cell>
        </row>
        <row r="1055">
          <cell r="A1055" t="str">
            <v>2023 - 05</v>
          </cell>
          <cell r="B1055">
            <v>75</v>
          </cell>
          <cell r="C1055">
            <v>82</v>
          </cell>
        </row>
        <row r="1056">
          <cell r="A1056" t="str">
            <v>2023 - 06</v>
          </cell>
          <cell r="B1056">
            <v>79</v>
          </cell>
          <cell r="C1056">
            <v>46</v>
          </cell>
        </row>
        <row r="1057">
          <cell r="A1057" t="str">
            <v>2023 - 07</v>
          </cell>
          <cell r="B1057">
            <v>36</v>
          </cell>
          <cell r="C1057">
            <v>33</v>
          </cell>
        </row>
        <row r="1058">
          <cell r="A1058" t="str">
            <v>2023 - 08</v>
          </cell>
          <cell r="B1058">
            <v>50</v>
          </cell>
          <cell r="C1058">
            <v>241</v>
          </cell>
        </row>
        <row r="1059">
          <cell r="A1059" t="str">
            <v>2023 - 09</v>
          </cell>
          <cell r="B1059">
            <v>21</v>
          </cell>
          <cell r="C1059">
            <v>113</v>
          </cell>
        </row>
        <row r="1060">
          <cell r="A1060" t="str">
            <v>2023 - 10</v>
          </cell>
          <cell r="B1060">
            <v>39</v>
          </cell>
          <cell r="C1060">
            <v>264</v>
          </cell>
        </row>
        <row r="1061">
          <cell r="A1061" t="str">
            <v>2023 - 11</v>
          </cell>
          <cell r="B1061">
            <v>36</v>
          </cell>
          <cell r="C1061">
            <v>79</v>
          </cell>
        </row>
        <row r="1062">
          <cell r="A1062" t="str">
            <v>2023 - 12</v>
          </cell>
          <cell r="B1062">
            <v>31</v>
          </cell>
          <cell r="C1062">
            <v>118</v>
          </cell>
        </row>
        <row r="1064">
          <cell r="A1064" t="str">
            <v>Figure 40: Gas - monthly domestic switches (G.Belfast)</v>
          </cell>
        </row>
        <row r="1083">
          <cell r="A1083" t="str">
            <v>Table 19: Switching Rate - Domestic Market (G. Belfast only)</v>
          </cell>
        </row>
        <row r="1084">
          <cell r="A1084" t="str">
            <v>Quarter</v>
          </cell>
          <cell r="B1084" t="str">
            <v>2023 Q1</v>
          </cell>
          <cell r="C1084" t="str">
            <v>2023 Q2</v>
          </cell>
          <cell r="D1084" t="str">
            <v>2023 Q3</v>
          </cell>
          <cell r="E1084" t="str">
            <v>2023 Q4</v>
          </cell>
        </row>
        <row r="1085">
          <cell r="A1085" t="str">
            <v>No. of switches</v>
          </cell>
          <cell r="B1085">
            <v>2700</v>
          </cell>
          <cell r="C1085">
            <v>516</v>
          </cell>
          <cell r="D1085">
            <v>494</v>
          </cell>
          <cell r="E1085">
            <v>567</v>
          </cell>
        </row>
        <row r="1086">
          <cell r="A1086" t="str">
            <v>Switching rate (%)</v>
          </cell>
          <cell r="B1086">
            <v>1.1454607934225095E-2</v>
          </cell>
          <cell r="C1086">
            <v>2.1768937076803003E-3</v>
          </cell>
          <cell r="D1086">
            <v>2.0729302169443164E-3</v>
          </cell>
          <cell r="E1086">
            <v>2.363169564710001E-3</v>
          </cell>
        </row>
        <row r="1089">
          <cell r="B1089" t="str">
            <v>G.Belfast</v>
          </cell>
          <cell r="C1089" t="str">
            <v>Ten Towns</v>
          </cell>
          <cell r="D1089" t="str">
            <v>West</v>
          </cell>
        </row>
        <row r="1090">
          <cell r="A1090" t="str">
            <v>2018 - 01</v>
          </cell>
          <cell r="B1090">
            <v>22</v>
          </cell>
          <cell r="C1090">
            <v>80</v>
          </cell>
          <cell r="D1090">
            <v>0</v>
          </cell>
        </row>
        <row r="1091">
          <cell r="A1091" t="str">
            <v>2018 - 02</v>
          </cell>
          <cell r="B1091">
            <v>13</v>
          </cell>
          <cell r="C1091">
            <v>15</v>
          </cell>
          <cell r="D1091">
            <v>0</v>
          </cell>
        </row>
        <row r="1092">
          <cell r="A1092" t="str">
            <v>2018 - 03</v>
          </cell>
          <cell r="B1092">
            <v>148</v>
          </cell>
          <cell r="C1092">
            <v>11</v>
          </cell>
          <cell r="D1092">
            <v>0</v>
          </cell>
        </row>
        <row r="1093">
          <cell r="A1093" t="str">
            <v>2018 - 04</v>
          </cell>
          <cell r="B1093">
            <v>34</v>
          </cell>
          <cell r="C1093">
            <v>65</v>
          </cell>
          <cell r="D1093">
            <v>0</v>
          </cell>
        </row>
        <row r="1094">
          <cell r="A1094" t="str">
            <v>2018 - 05</v>
          </cell>
          <cell r="B1094">
            <v>37</v>
          </cell>
          <cell r="C1094">
            <v>24</v>
          </cell>
          <cell r="D1094">
            <v>0</v>
          </cell>
        </row>
        <row r="1095">
          <cell r="A1095" t="str">
            <v>2018 - 06</v>
          </cell>
          <cell r="B1095">
            <v>44</v>
          </cell>
          <cell r="C1095">
            <v>12</v>
          </cell>
          <cell r="D1095">
            <v>0</v>
          </cell>
        </row>
        <row r="1096">
          <cell r="A1096" t="str">
            <v>2018 - 07</v>
          </cell>
          <cell r="B1096">
            <v>30</v>
          </cell>
          <cell r="C1096">
            <v>17</v>
          </cell>
          <cell r="D1096">
            <v>0</v>
          </cell>
        </row>
        <row r="1097">
          <cell r="A1097" t="str">
            <v>2018 - 08</v>
          </cell>
          <cell r="B1097">
            <v>42</v>
          </cell>
          <cell r="C1097">
            <v>6</v>
          </cell>
          <cell r="D1097">
            <v>0</v>
          </cell>
        </row>
        <row r="1098">
          <cell r="A1098" t="str">
            <v>2018 - 09</v>
          </cell>
          <cell r="B1098">
            <v>11</v>
          </cell>
          <cell r="C1098">
            <v>10</v>
          </cell>
          <cell r="D1098">
            <v>0</v>
          </cell>
        </row>
        <row r="1099">
          <cell r="A1099" t="str">
            <v>2018 - 10</v>
          </cell>
          <cell r="B1099">
            <v>19</v>
          </cell>
          <cell r="C1099">
            <v>1</v>
          </cell>
          <cell r="D1099">
            <v>0</v>
          </cell>
        </row>
        <row r="1100">
          <cell r="A1100" t="str">
            <v>2018 - 11</v>
          </cell>
          <cell r="B1100">
            <v>72</v>
          </cell>
          <cell r="C1100">
            <v>8</v>
          </cell>
          <cell r="D1100">
            <v>0</v>
          </cell>
        </row>
        <row r="1101">
          <cell r="A1101" t="str">
            <v>2018 - 12</v>
          </cell>
          <cell r="B1101">
            <v>11</v>
          </cell>
          <cell r="C1101">
            <v>5</v>
          </cell>
          <cell r="D1101">
            <v>0</v>
          </cell>
        </row>
        <row r="1102">
          <cell r="A1102" t="str">
            <v>2019 - 01</v>
          </cell>
          <cell r="B1102">
            <v>14</v>
          </cell>
          <cell r="C1102">
            <v>5</v>
          </cell>
          <cell r="D1102">
            <v>0</v>
          </cell>
        </row>
        <row r="1103">
          <cell r="A1103" t="str">
            <v>2019 - 02</v>
          </cell>
          <cell r="B1103">
            <v>25</v>
          </cell>
          <cell r="C1103">
            <v>0</v>
          </cell>
          <cell r="D1103">
            <v>0</v>
          </cell>
        </row>
        <row r="1104">
          <cell r="A1104" t="str">
            <v>2019 - 03</v>
          </cell>
          <cell r="B1104">
            <v>21</v>
          </cell>
          <cell r="C1104">
            <v>7</v>
          </cell>
          <cell r="D1104">
            <v>0</v>
          </cell>
        </row>
        <row r="1105">
          <cell r="A1105" t="str">
            <v>2019 - 04</v>
          </cell>
          <cell r="B1105">
            <v>459</v>
          </cell>
          <cell r="C1105">
            <v>304</v>
          </cell>
          <cell r="D1105">
            <v>1</v>
          </cell>
        </row>
        <row r="1106">
          <cell r="A1106" t="str">
            <v>2019 - 05</v>
          </cell>
          <cell r="B1106">
            <v>25</v>
          </cell>
          <cell r="C1106">
            <v>10</v>
          </cell>
          <cell r="D1106">
            <v>0</v>
          </cell>
        </row>
        <row r="1107">
          <cell r="A1107" t="str">
            <v>2019 - 06</v>
          </cell>
          <cell r="B1107">
            <v>45</v>
          </cell>
          <cell r="C1107">
            <v>13</v>
          </cell>
          <cell r="D1107">
            <v>0</v>
          </cell>
        </row>
        <row r="1108">
          <cell r="A1108" t="str">
            <v>2019 - 07</v>
          </cell>
          <cell r="B1108">
            <v>57</v>
          </cell>
          <cell r="C1108">
            <v>5</v>
          </cell>
          <cell r="D1108">
            <v>1</v>
          </cell>
        </row>
        <row r="1109">
          <cell r="A1109" t="str">
            <v>2019 - 08</v>
          </cell>
          <cell r="B1109">
            <v>15</v>
          </cell>
          <cell r="C1109">
            <v>5</v>
          </cell>
          <cell r="D1109">
            <v>0</v>
          </cell>
        </row>
        <row r="1110">
          <cell r="A1110" t="str">
            <v>2019 - 09</v>
          </cell>
          <cell r="B1110">
            <v>40</v>
          </cell>
          <cell r="C1110">
            <v>14</v>
          </cell>
          <cell r="D1110">
            <v>0</v>
          </cell>
        </row>
        <row r="1111">
          <cell r="A1111" t="str">
            <v>2019 - 10</v>
          </cell>
          <cell r="B1111">
            <v>32</v>
          </cell>
          <cell r="C1111">
            <v>7</v>
          </cell>
          <cell r="D1111">
            <v>0</v>
          </cell>
        </row>
        <row r="1112">
          <cell r="A1112" t="str">
            <v>2019 - 11</v>
          </cell>
          <cell r="B1112">
            <v>27</v>
          </cell>
          <cell r="C1112">
            <v>18</v>
          </cell>
          <cell r="D1112">
            <v>0</v>
          </cell>
        </row>
        <row r="1113">
          <cell r="A1113" t="str">
            <v>2019 - 12</v>
          </cell>
          <cell r="B1113">
            <v>32</v>
          </cell>
          <cell r="C1113">
            <v>11</v>
          </cell>
          <cell r="D1113">
            <v>0</v>
          </cell>
        </row>
        <row r="1114">
          <cell r="A1114" t="str">
            <v>2020 - 01</v>
          </cell>
          <cell r="B1114">
            <v>52</v>
          </cell>
          <cell r="C1114">
            <v>3</v>
          </cell>
          <cell r="D1114">
            <v>0</v>
          </cell>
        </row>
        <row r="1115">
          <cell r="A1115" t="str">
            <v>2020 - 02</v>
          </cell>
          <cell r="B1115">
            <v>38</v>
          </cell>
          <cell r="C1115">
            <v>12</v>
          </cell>
          <cell r="D1115">
            <v>0</v>
          </cell>
        </row>
        <row r="1116">
          <cell r="A1116" t="str">
            <v>2020 - 03</v>
          </cell>
          <cell r="B1116">
            <v>292</v>
          </cell>
          <cell r="C1116">
            <v>11</v>
          </cell>
          <cell r="D1116">
            <v>0</v>
          </cell>
        </row>
        <row r="1117">
          <cell r="A1117" t="str">
            <v>2020 - 04</v>
          </cell>
          <cell r="B1117">
            <v>14</v>
          </cell>
          <cell r="C1117">
            <v>106</v>
          </cell>
          <cell r="D1117">
            <v>0</v>
          </cell>
        </row>
        <row r="1118">
          <cell r="A1118" t="str">
            <v>2020 - 05</v>
          </cell>
          <cell r="B1118">
            <v>24</v>
          </cell>
          <cell r="C1118">
            <v>1</v>
          </cell>
          <cell r="D1118">
            <v>0</v>
          </cell>
        </row>
        <row r="1119">
          <cell r="A1119" t="str">
            <v>2020 - 06</v>
          </cell>
          <cell r="B1119">
            <v>20</v>
          </cell>
          <cell r="C1119">
            <v>10</v>
          </cell>
          <cell r="D1119">
            <v>1</v>
          </cell>
        </row>
        <row r="1120">
          <cell r="A1120" t="str">
            <v>2020 - 07</v>
          </cell>
          <cell r="B1120">
            <v>88</v>
          </cell>
          <cell r="C1120">
            <v>8</v>
          </cell>
          <cell r="D1120">
            <v>0</v>
          </cell>
        </row>
        <row r="1121">
          <cell r="A1121" t="str">
            <v>2020 - 08</v>
          </cell>
          <cell r="B1121">
            <v>17</v>
          </cell>
          <cell r="C1121">
            <v>21</v>
          </cell>
          <cell r="D1121">
            <v>0</v>
          </cell>
        </row>
        <row r="1122">
          <cell r="A1122" t="str">
            <v>2020 - 09</v>
          </cell>
          <cell r="B1122">
            <v>19</v>
          </cell>
          <cell r="C1122">
            <v>3</v>
          </cell>
          <cell r="D1122">
            <v>0</v>
          </cell>
        </row>
        <row r="1123">
          <cell r="A1123" t="str">
            <v>2020 - 10</v>
          </cell>
          <cell r="B1123">
            <v>34</v>
          </cell>
          <cell r="C1123">
            <v>4</v>
          </cell>
          <cell r="D1123">
            <v>0</v>
          </cell>
        </row>
        <row r="1124">
          <cell r="A1124" t="str">
            <v>2020 - 11</v>
          </cell>
          <cell r="B1124">
            <v>15</v>
          </cell>
          <cell r="C1124">
            <v>5</v>
          </cell>
          <cell r="D1124">
            <v>0</v>
          </cell>
        </row>
        <row r="1125">
          <cell r="A1125" t="str">
            <v>2020 - 12</v>
          </cell>
          <cell r="B1125">
            <v>24</v>
          </cell>
          <cell r="C1125">
            <v>3</v>
          </cell>
          <cell r="D1125">
            <v>0</v>
          </cell>
        </row>
        <row r="1126">
          <cell r="A1126" t="str">
            <v>2021 - 01</v>
          </cell>
          <cell r="B1126">
            <v>9</v>
          </cell>
          <cell r="C1126">
            <v>7</v>
          </cell>
          <cell r="D1126">
            <v>0</v>
          </cell>
        </row>
        <row r="1127">
          <cell r="A1127" t="str">
            <v>2021 - 02</v>
          </cell>
          <cell r="B1127">
            <v>18</v>
          </cell>
          <cell r="C1127">
            <v>0</v>
          </cell>
          <cell r="D1127">
            <v>0</v>
          </cell>
        </row>
        <row r="1128">
          <cell r="A1128" t="str">
            <v>2021 - 03</v>
          </cell>
          <cell r="B1128">
            <v>361</v>
          </cell>
          <cell r="C1128">
            <v>4</v>
          </cell>
          <cell r="D1128">
            <v>0</v>
          </cell>
        </row>
        <row r="1129">
          <cell r="A1129" t="str">
            <v>2021 - 04</v>
          </cell>
          <cell r="B1129">
            <v>20</v>
          </cell>
          <cell r="C1129">
            <v>235</v>
          </cell>
          <cell r="D1129">
            <v>7</v>
          </cell>
        </row>
        <row r="1130">
          <cell r="A1130" t="str">
            <v>2021 - 05</v>
          </cell>
          <cell r="B1130">
            <v>18</v>
          </cell>
          <cell r="C1130">
            <v>3</v>
          </cell>
          <cell r="D1130">
            <v>0</v>
          </cell>
        </row>
        <row r="1131">
          <cell r="A1131" t="str">
            <v>2021 - 06</v>
          </cell>
          <cell r="B1131">
            <v>32</v>
          </cell>
          <cell r="C1131">
            <v>4</v>
          </cell>
          <cell r="D1131">
            <v>2</v>
          </cell>
        </row>
        <row r="1132">
          <cell r="A1132" t="str">
            <v>2021 - 07</v>
          </cell>
          <cell r="B1132">
            <v>36</v>
          </cell>
          <cell r="C1132">
            <v>1</v>
          </cell>
          <cell r="D1132">
            <v>1</v>
          </cell>
        </row>
        <row r="1133">
          <cell r="A1133" t="str">
            <v>2021 - 08</v>
          </cell>
          <cell r="B1133">
            <v>10</v>
          </cell>
          <cell r="C1133">
            <v>1</v>
          </cell>
          <cell r="D1133">
            <v>0</v>
          </cell>
        </row>
        <row r="1134">
          <cell r="A1134" t="str">
            <v>2021 - 09</v>
          </cell>
          <cell r="B1134">
            <v>8</v>
          </cell>
          <cell r="C1134">
            <v>3</v>
          </cell>
          <cell r="D1134">
            <v>0</v>
          </cell>
        </row>
        <row r="1135">
          <cell r="A1135" t="str">
            <v>2021 - 10</v>
          </cell>
          <cell r="B1135">
            <v>46</v>
          </cell>
          <cell r="C1135">
            <v>2</v>
          </cell>
          <cell r="D1135">
            <v>0</v>
          </cell>
        </row>
        <row r="1136">
          <cell r="A1136" t="str">
            <v>2021 - 11</v>
          </cell>
          <cell r="B1136">
            <v>27</v>
          </cell>
          <cell r="C1136">
            <v>4</v>
          </cell>
          <cell r="D1136">
            <v>0</v>
          </cell>
        </row>
        <row r="1137">
          <cell r="A1137" t="str">
            <v>2021 - 12</v>
          </cell>
          <cell r="B1137">
            <v>29</v>
          </cell>
          <cell r="C1137">
            <v>1</v>
          </cell>
          <cell r="D1137">
            <v>0</v>
          </cell>
        </row>
        <row r="1138">
          <cell r="A1138" t="str">
            <v>2022 - 01</v>
          </cell>
          <cell r="B1138">
            <v>3</v>
          </cell>
          <cell r="C1138">
            <v>4</v>
          </cell>
          <cell r="D1138">
            <v>0</v>
          </cell>
        </row>
        <row r="1139">
          <cell r="A1139" t="str">
            <v>2022 - 02</v>
          </cell>
          <cell r="B1139">
            <v>36</v>
          </cell>
          <cell r="C1139">
            <v>5</v>
          </cell>
          <cell r="D1139">
            <v>0</v>
          </cell>
        </row>
        <row r="1140">
          <cell r="A1140" t="str">
            <v>2022 - 03</v>
          </cell>
          <cell r="B1140">
            <v>19</v>
          </cell>
          <cell r="C1140">
            <v>11</v>
          </cell>
          <cell r="D1140">
            <v>0</v>
          </cell>
        </row>
        <row r="1141">
          <cell r="A1141" t="str">
            <v>2022 - 04</v>
          </cell>
          <cell r="B1141">
            <v>26</v>
          </cell>
          <cell r="C1141">
            <v>3</v>
          </cell>
          <cell r="D1141">
            <v>0</v>
          </cell>
        </row>
        <row r="1142">
          <cell r="A1142" t="str">
            <v>2022 - 05</v>
          </cell>
          <cell r="B1142">
            <v>89</v>
          </cell>
          <cell r="C1142">
            <v>3</v>
          </cell>
          <cell r="D1142">
            <v>0</v>
          </cell>
        </row>
        <row r="1143">
          <cell r="A1143" t="str">
            <v>2022 - 06</v>
          </cell>
          <cell r="B1143">
            <v>107</v>
          </cell>
          <cell r="C1143">
            <v>21</v>
          </cell>
          <cell r="D1143">
            <v>4</v>
          </cell>
        </row>
        <row r="1144">
          <cell r="A1144" t="str">
            <v>2022 - 07</v>
          </cell>
          <cell r="B1144">
            <v>22</v>
          </cell>
          <cell r="C1144">
            <v>23</v>
          </cell>
          <cell r="D1144">
            <v>0</v>
          </cell>
        </row>
        <row r="1145">
          <cell r="A1145" t="str">
            <v>2022 - 08</v>
          </cell>
          <cell r="B1145">
            <v>21</v>
          </cell>
          <cell r="C1145">
            <v>1</v>
          </cell>
          <cell r="D1145">
            <v>0</v>
          </cell>
        </row>
        <row r="1146">
          <cell r="A1146" t="str">
            <v>2022 - 09</v>
          </cell>
          <cell r="B1146">
            <v>5</v>
          </cell>
          <cell r="C1146">
            <v>3</v>
          </cell>
          <cell r="D1146">
            <v>0</v>
          </cell>
        </row>
        <row r="1147">
          <cell r="A1147" t="str">
            <v>2022 - 10</v>
          </cell>
          <cell r="B1147">
            <v>16</v>
          </cell>
          <cell r="C1147">
            <v>0</v>
          </cell>
          <cell r="D1147">
            <v>0</v>
          </cell>
        </row>
        <row r="1148">
          <cell r="A1148" t="str">
            <v>2022 - 11</v>
          </cell>
          <cell r="B1148">
            <v>35</v>
          </cell>
          <cell r="C1148">
            <v>34</v>
          </cell>
          <cell r="D1148">
            <v>0</v>
          </cell>
        </row>
        <row r="1149">
          <cell r="A1149" t="str">
            <v>2022 - 12</v>
          </cell>
          <cell r="B1149">
            <v>36</v>
          </cell>
          <cell r="C1149">
            <v>4</v>
          </cell>
          <cell r="D1149">
            <v>0</v>
          </cell>
        </row>
        <row r="1150">
          <cell r="A1150" t="str">
            <v>2023 - 01</v>
          </cell>
          <cell r="B1150">
            <v>13</v>
          </cell>
          <cell r="C1150">
            <v>0</v>
          </cell>
          <cell r="D1150">
            <v>1</v>
          </cell>
        </row>
        <row r="1151">
          <cell r="A1151" t="str">
            <v>2023 - 02</v>
          </cell>
          <cell r="B1151">
            <v>8</v>
          </cell>
          <cell r="C1151">
            <v>3</v>
          </cell>
          <cell r="D1151">
            <v>0</v>
          </cell>
        </row>
        <row r="1152">
          <cell r="A1152" t="str">
            <v>2023 - 03</v>
          </cell>
          <cell r="B1152">
            <v>115</v>
          </cell>
          <cell r="C1152">
            <v>23</v>
          </cell>
          <cell r="D1152">
            <v>0</v>
          </cell>
        </row>
        <row r="1153">
          <cell r="A1153" t="str">
            <v>2023 - 04</v>
          </cell>
          <cell r="B1153">
            <v>26</v>
          </cell>
          <cell r="C1153">
            <v>8</v>
          </cell>
          <cell r="D1153">
            <v>2</v>
          </cell>
        </row>
        <row r="1154">
          <cell r="A1154" t="str">
            <v>2023 - 05</v>
          </cell>
          <cell r="B1154">
            <v>115</v>
          </cell>
          <cell r="C1154">
            <v>73</v>
          </cell>
          <cell r="D1154">
            <v>0</v>
          </cell>
        </row>
        <row r="1155">
          <cell r="A1155" t="str">
            <v>2023 - 06</v>
          </cell>
          <cell r="B1155">
            <v>30</v>
          </cell>
          <cell r="C1155">
            <v>5</v>
          </cell>
          <cell r="D1155">
            <v>0</v>
          </cell>
        </row>
        <row r="1156">
          <cell r="A1156" t="str">
            <v>2023 - 07</v>
          </cell>
          <cell r="B1156">
            <v>152</v>
          </cell>
          <cell r="C1156">
            <v>24</v>
          </cell>
          <cell r="D1156">
            <v>1</v>
          </cell>
        </row>
        <row r="1157">
          <cell r="A1157" t="str">
            <v>2023 - 08</v>
          </cell>
          <cell r="B1157">
            <v>25</v>
          </cell>
          <cell r="C1157">
            <v>18</v>
          </cell>
          <cell r="D1157">
            <v>2</v>
          </cell>
        </row>
        <row r="1158">
          <cell r="A1158" t="str">
            <v>2023 - 09</v>
          </cell>
          <cell r="B1158">
            <v>31</v>
          </cell>
          <cell r="C1158">
            <v>3</v>
          </cell>
          <cell r="D1158">
            <v>0</v>
          </cell>
        </row>
        <row r="1159">
          <cell r="A1159" t="str">
            <v>2023 - 10</v>
          </cell>
          <cell r="B1159">
            <v>31</v>
          </cell>
          <cell r="C1159">
            <v>2</v>
          </cell>
          <cell r="D1159">
            <v>1</v>
          </cell>
        </row>
        <row r="1160">
          <cell r="A1160" t="str">
            <v>2023 - 11</v>
          </cell>
          <cell r="B1160">
            <v>57</v>
          </cell>
          <cell r="C1160">
            <v>4</v>
          </cell>
          <cell r="D1160">
            <v>0</v>
          </cell>
        </row>
        <row r="1161">
          <cell r="A1161" t="str">
            <v>2023 - 12</v>
          </cell>
          <cell r="B1161">
            <v>56</v>
          </cell>
          <cell r="C1161">
            <v>7</v>
          </cell>
          <cell r="D1161">
            <v>0</v>
          </cell>
        </row>
        <row r="1163">
          <cell r="A1163" t="str">
            <v>Figure 41: Gas I&amp;C switches by distribution licensed area</v>
          </cell>
        </row>
        <row r="1184">
          <cell r="A1184" t="str">
            <v>Table 20: Gas - Switching Rate – I&amp;C market</v>
          </cell>
        </row>
        <row r="1185">
          <cell r="A1185" t="str">
            <v>Quarter</v>
          </cell>
          <cell r="B1185" t="str">
            <v>2023 Q1</v>
          </cell>
          <cell r="C1185" t="str">
            <v>2023 Q2</v>
          </cell>
          <cell r="D1185" t="str">
            <v>2023 Q3</v>
          </cell>
          <cell r="E1185" t="str">
            <v>2023 Q4</v>
          </cell>
        </row>
        <row r="1186">
          <cell r="A1186" t="str">
            <v>No. of switches</v>
          </cell>
          <cell r="B1186">
            <v>163</v>
          </cell>
          <cell r="C1186">
            <v>259</v>
          </cell>
          <cell r="D1186">
            <v>256</v>
          </cell>
          <cell r="E1186">
            <v>158</v>
          </cell>
        </row>
        <row r="1187">
          <cell r="A1187" t="str">
            <v>Switching rate (%)</v>
          </cell>
          <cell r="B1187">
            <v>1.0996424475477299E-2</v>
          </cell>
          <cell r="C1187">
            <v>1.7443426724137932E-2</v>
          </cell>
          <cell r="D1187">
            <v>1.7186975495132595E-2</v>
          </cell>
          <cell r="E1187">
            <v>1.0599758486515497E-2</v>
          </cell>
        </row>
        <row r="1243">
          <cell r="A1243" t="str">
            <v>Table 21: Gas - Complaints</v>
          </cell>
        </row>
        <row r="1244">
          <cell r="A1244" t="str">
            <v>Complaint Type</v>
          </cell>
          <cell r="B1244" t="str">
            <v>No. of Domestic Complaints</v>
          </cell>
          <cell r="C1244" t="str">
            <v>No. of I&amp;C complaints</v>
          </cell>
          <cell r="D1244" t="str">
            <v>No. of Total Complaints</v>
          </cell>
        </row>
        <row r="1245">
          <cell r="A1245" t="str">
            <v>Bills, payments and accounts</v>
          </cell>
          <cell r="B1245">
            <v>39305</v>
          </cell>
          <cell r="C1245">
            <v>2454</v>
          </cell>
          <cell r="D1245">
            <v>41759</v>
          </cell>
        </row>
        <row r="1246">
          <cell r="A1246" t="str">
            <v>Prepayment meter issues</v>
          </cell>
          <cell r="B1246">
            <v>5432</v>
          </cell>
          <cell r="C1246">
            <v>8</v>
          </cell>
          <cell r="D1246">
            <v>5440</v>
          </cell>
        </row>
        <row r="1247">
          <cell r="A1247" t="str">
            <v>Customer service</v>
          </cell>
          <cell r="B1247">
            <v>4367</v>
          </cell>
          <cell r="C1247">
            <v>231</v>
          </cell>
          <cell r="D1247">
            <v>4598</v>
          </cell>
        </row>
        <row r="1248">
          <cell r="A1248" t="str">
            <v>Switching</v>
          </cell>
          <cell r="B1248">
            <v>3380</v>
          </cell>
          <cell r="C1248">
            <v>20</v>
          </cell>
          <cell r="D1248">
            <v>3400</v>
          </cell>
        </row>
        <row r="1249">
          <cell r="A1249" t="str">
            <v>Other</v>
          </cell>
          <cell r="B1249">
            <v>1350</v>
          </cell>
          <cell r="C1249">
            <v>42</v>
          </cell>
          <cell r="D1249">
            <v>1392</v>
          </cell>
        </row>
        <row r="1250">
          <cell r="A1250" t="str">
            <v>Debt issues, disconnections and reconnections</v>
          </cell>
          <cell r="B1250">
            <v>1087</v>
          </cell>
          <cell r="C1250">
            <v>199</v>
          </cell>
          <cell r="D1250">
            <v>1286</v>
          </cell>
        </row>
        <row r="1251">
          <cell r="A1251" t="str">
            <v>Network company related</v>
          </cell>
          <cell r="B1251">
            <v>1024</v>
          </cell>
          <cell r="C1251">
            <v>30</v>
          </cell>
          <cell r="D1251">
            <v>1054</v>
          </cell>
        </row>
        <row r="1252">
          <cell r="A1252" t="str">
            <v>Tariffs</v>
          </cell>
          <cell r="B1252">
            <v>790</v>
          </cell>
          <cell r="C1252">
            <v>31</v>
          </cell>
          <cell r="D1252">
            <v>821</v>
          </cell>
        </row>
        <row r="1253">
          <cell r="A1253" t="str">
            <v>Selling/marketing – doorstep and face-to-face</v>
          </cell>
          <cell r="B1253">
            <v>4</v>
          </cell>
          <cell r="C1253">
            <v>0</v>
          </cell>
          <cell r="D1253">
            <v>4</v>
          </cell>
        </row>
        <row r="1254">
          <cell r="A1254" t="str">
            <v>Selling/marketing – other</v>
          </cell>
          <cell r="B1254">
            <v>1</v>
          </cell>
          <cell r="C1254">
            <v>0</v>
          </cell>
          <cell r="D1254">
            <v>1</v>
          </cell>
        </row>
        <row r="1255">
          <cell r="A1255" t="str">
            <v>Total</v>
          </cell>
          <cell r="B1255">
            <v>56740</v>
          </cell>
          <cell r="C1255">
            <v>3015</v>
          </cell>
          <cell r="D1255">
            <v>59755</v>
          </cell>
        </row>
        <row r="1261">
          <cell r="A1261" t="str">
            <v>Complaint Type</v>
          </cell>
          <cell r="B1261" t="str">
            <v>No. of Total Complaints</v>
          </cell>
          <cell r="C1261" t="str">
            <v>%</v>
          </cell>
        </row>
        <row r="1262">
          <cell r="A1262" t="str">
            <v>Bills, payments and accounts</v>
          </cell>
          <cell r="B1262">
            <v>41759</v>
          </cell>
          <cell r="C1262">
            <v>0.69883691741276877</v>
          </cell>
        </row>
        <row r="1263">
          <cell r="A1263" t="str">
            <v>Prepayment meter issues</v>
          </cell>
          <cell r="B1263">
            <v>5440</v>
          </cell>
          <cell r="C1263">
            <v>9.1038406827880516E-2</v>
          </cell>
        </row>
        <row r="1264">
          <cell r="A1264" t="str">
            <v>Customer service</v>
          </cell>
          <cell r="B1264">
            <v>4598</v>
          </cell>
          <cell r="C1264">
            <v>7.6947535771065181E-2</v>
          </cell>
        </row>
        <row r="1265">
          <cell r="A1265" t="str">
            <v>Switching</v>
          </cell>
          <cell r="B1265">
            <v>3400</v>
          </cell>
          <cell r="C1265">
            <v>5.6899004267425321E-2</v>
          </cell>
        </row>
        <row r="1266">
          <cell r="A1266" t="str">
            <v>Other</v>
          </cell>
          <cell r="B1266">
            <v>1392</v>
          </cell>
          <cell r="C1266">
            <v>2.3295121747134131E-2</v>
          </cell>
        </row>
        <row r="1267">
          <cell r="A1267" t="str">
            <v>Debt issues, disconnections and reconnections</v>
          </cell>
          <cell r="B1267">
            <v>1286</v>
          </cell>
          <cell r="C1267">
            <v>2.152121161409087E-2</v>
          </cell>
        </row>
        <row r="1268">
          <cell r="A1268" t="str">
            <v>Network company related</v>
          </cell>
          <cell r="B1268">
            <v>1054</v>
          </cell>
          <cell r="C1268">
            <v>1.7638691322901849E-2</v>
          </cell>
        </row>
        <row r="1269">
          <cell r="A1269" t="str">
            <v>Tariffs</v>
          </cell>
          <cell r="B1269">
            <v>821</v>
          </cell>
          <cell r="C1269">
            <v>1.3739436030457703E-2</v>
          </cell>
        </row>
        <row r="1270">
          <cell r="A1270" t="str">
            <v>Selling/marketing – doorstep and face-to-face</v>
          </cell>
          <cell r="B1270">
            <v>4</v>
          </cell>
          <cell r="C1270">
            <v>6.6940005020500379E-5</v>
          </cell>
        </row>
        <row r="1271">
          <cell r="A1271" t="str">
            <v>Selling/marketing – other</v>
          </cell>
          <cell r="B1271">
            <v>1</v>
          </cell>
          <cell r="C1271">
            <v>1.6735001255125095E-5</v>
          </cell>
        </row>
        <row r="1272">
          <cell r="A1272" t="str">
            <v>Total</v>
          </cell>
          <cell r="B1272">
            <v>59755</v>
          </cell>
          <cell r="C1272">
            <v>0.99999999999999989</v>
          </cell>
        </row>
        <row r="1275">
          <cell r="A1275" t="str">
            <v>Figure 50: Gas - total complaints by type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hange"/>
      <sheetName val="NI"/>
      <sheetName val="DESNZ excl CCL"/>
      <sheetName val="DESNZ incl CCL"/>
      <sheetName val="Eurostat"/>
      <sheetName val="Graphs"/>
      <sheetName val="Trends"/>
      <sheetName val="Publish"/>
      <sheetName val="Notes"/>
    </sheetNames>
    <sheetDataSet>
      <sheetData sheetId="0"/>
      <sheetData sheetId="1"/>
      <sheetData sheetId="2"/>
      <sheetData sheetId="3"/>
      <sheetData sheetId="4">
        <row r="1">
          <cell r="A1" t="str">
            <v>Year</v>
          </cell>
          <cell r="B1" t="str">
            <v>Semester</v>
          </cell>
          <cell r="C1" t="str">
            <v>Source</v>
          </cell>
          <cell r="D1" t="str">
            <v xml:space="preserve">Band </v>
          </cell>
          <cell r="E1" t="str">
            <v>Size of consumer</v>
          </cell>
          <cell r="F1" t="str">
            <v>Annual consumption (kWh)</v>
          </cell>
          <cell r="H1" t="str">
            <v>Country</v>
          </cell>
          <cell r="L1" t="str">
            <v>Unit price exc VAT (p/kWh)</v>
          </cell>
        </row>
        <row r="2420">
          <cell r="A2420">
            <v>2023</v>
          </cell>
          <cell r="B2420" t="str">
            <v>S2</v>
          </cell>
          <cell r="C2420" t="str">
            <v>Eurostat</v>
          </cell>
          <cell r="D2420" t="str">
            <v>Band I1</v>
          </cell>
          <cell r="E2420" t="str">
            <v>Non Domestic (A)</v>
          </cell>
          <cell r="F2420" t="str">
            <v>&lt;278,000</v>
          </cell>
          <cell r="H2420" t="str">
            <v>Belgium</v>
          </cell>
          <cell r="L2420">
            <v>6.9866348333333317</v>
          </cell>
        </row>
        <row r="2421">
          <cell r="A2421">
            <v>2023</v>
          </cell>
          <cell r="B2421" t="str">
            <v>S2</v>
          </cell>
          <cell r="C2421" t="str">
            <v>Eurostat</v>
          </cell>
          <cell r="D2421" t="str">
            <v>Band I1</v>
          </cell>
          <cell r="E2421" t="str">
            <v>Non Domestic (A)</v>
          </cell>
          <cell r="F2421" t="str">
            <v>&lt;278,000</v>
          </cell>
          <cell r="H2421" t="str">
            <v>Denmark</v>
          </cell>
          <cell r="L2421">
            <v>7.9947439999999999</v>
          </cell>
        </row>
        <row r="2422">
          <cell r="A2422">
            <v>2023</v>
          </cell>
          <cell r="B2422" t="str">
            <v>S2</v>
          </cell>
          <cell r="C2422" t="str">
            <v>Eurostat</v>
          </cell>
          <cell r="D2422" t="str">
            <v>Band I1</v>
          </cell>
          <cell r="E2422" t="str">
            <v>Non Domestic (A)</v>
          </cell>
          <cell r="F2422" t="str">
            <v>&lt;278,000</v>
          </cell>
          <cell r="H2422" t="str">
            <v>Germany</v>
          </cell>
          <cell r="L2422">
            <v>8.5031816666666664</v>
          </cell>
        </row>
        <row r="2423">
          <cell r="A2423">
            <v>2023</v>
          </cell>
          <cell r="B2423" t="str">
            <v>S2</v>
          </cell>
          <cell r="C2423" t="str">
            <v>Eurostat</v>
          </cell>
          <cell r="D2423" t="str">
            <v>Band I1</v>
          </cell>
          <cell r="E2423" t="str">
            <v>Non Domestic (A)</v>
          </cell>
          <cell r="F2423" t="str">
            <v>&lt;278,000</v>
          </cell>
          <cell r="H2423" t="str">
            <v>Ireland</v>
          </cell>
          <cell r="L2423">
            <v>11.378484333333333</v>
          </cell>
        </row>
        <row r="2424">
          <cell r="A2424">
            <v>2023</v>
          </cell>
          <cell r="B2424" t="str">
            <v>S2</v>
          </cell>
          <cell r="C2424" t="str">
            <v>Eurostat</v>
          </cell>
          <cell r="D2424" t="str">
            <v>Band I1</v>
          </cell>
          <cell r="E2424" t="str">
            <v>Non Domestic (A)</v>
          </cell>
          <cell r="F2424" t="str">
            <v>&lt;278,000</v>
          </cell>
          <cell r="H2424" t="str">
            <v>Greece</v>
          </cell>
          <cell r="L2424">
            <v>6.9954009999999993</v>
          </cell>
        </row>
        <row r="2425">
          <cell r="A2425">
            <v>2023</v>
          </cell>
          <cell r="B2425" t="str">
            <v>S2</v>
          </cell>
          <cell r="C2425" t="str">
            <v>Eurostat</v>
          </cell>
          <cell r="D2425" t="str">
            <v>Band I1</v>
          </cell>
          <cell r="E2425" t="str">
            <v>Non Domestic (A)</v>
          </cell>
          <cell r="F2425" t="str">
            <v>&lt;278,000</v>
          </cell>
          <cell r="H2425" t="str">
            <v>Spain</v>
          </cell>
          <cell r="L2425">
            <v>4.3567848333333332</v>
          </cell>
        </row>
        <row r="2426">
          <cell r="A2426">
            <v>2023</v>
          </cell>
          <cell r="B2426" t="str">
            <v>S2</v>
          </cell>
          <cell r="C2426" t="str">
            <v>Eurostat</v>
          </cell>
          <cell r="D2426" t="str">
            <v>Band I1</v>
          </cell>
          <cell r="E2426" t="str">
            <v>Non Domestic (A)</v>
          </cell>
          <cell r="F2426" t="str">
            <v>&lt;278,000</v>
          </cell>
          <cell r="H2426" t="str">
            <v>France</v>
          </cell>
          <cell r="L2426">
            <v>9.4499276666666674</v>
          </cell>
        </row>
        <row r="2427">
          <cell r="A2427">
            <v>2023</v>
          </cell>
          <cell r="B2427" t="str">
            <v>S2</v>
          </cell>
          <cell r="C2427" t="str">
            <v>Eurostat</v>
          </cell>
          <cell r="D2427" t="str">
            <v>Band I1</v>
          </cell>
          <cell r="E2427" t="str">
            <v>Non Domestic (A)</v>
          </cell>
          <cell r="F2427" t="str">
            <v>&lt;278,000</v>
          </cell>
          <cell r="H2427" t="str">
            <v>Italy</v>
          </cell>
          <cell r="L2427">
            <v>9.4148629999999986</v>
          </cell>
        </row>
        <row r="2428">
          <cell r="A2428">
            <v>2023</v>
          </cell>
          <cell r="B2428" t="str">
            <v>S2</v>
          </cell>
          <cell r="C2428" t="str">
            <v>Eurostat</v>
          </cell>
          <cell r="D2428" t="str">
            <v>Band I1</v>
          </cell>
          <cell r="E2428" t="str">
            <v>Non Domestic (A)</v>
          </cell>
          <cell r="F2428" t="str">
            <v>&lt;278,000</v>
          </cell>
          <cell r="H2428" t="str">
            <v>Luxembourg</v>
          </cell>
          <cell r="L2428">
            <v>8.1174703333333333</v>
          </cell>
        </row>
        <row r="2429">
          <cell r="A2429">
            <v>2023</v>
          </cell>
          <cell r="B2429" t="str">
            <v>S2</v>
          </cell>
          <cell r="C2429" t="str">
            <v>Eurostat</v>
          </cell>
          <cell r="D2429" t="str">
            <v>Band I1</v>
          </cell>
          <cell r="E2429" t="str">
            <v>Non Domestic (A)</v>
          </cell>
          <cell r="F2429" t="str">
            <v>&lt;278,000</v>
          </cell>
          <cell r="H2429" t="str">
            <v>Netherlands</v>
          </cell>
          <cell r="L2429">
            <v>11.816792666666666</v>
          </cell>
        </row>
        <row r="2430">
          <cell r="A2430">
            <v>2023</v>
          </cell>
          <cell r="B2430" t="str">
            <v>S2</v>
          </cell>
          <cell r="C2430" t="str">
            <v>Eurostat</v>
          </cell>
          <cell r="D2430" t="str">
            <v>Band I1</v>
          </cell>
          <cell r="E2430" t="str">
            <v>Non Domestic (A)</v>
          </cell>
          <cell r="F2430" t="str">
            <v>&lt;278,000</v>
          </cell>
          <cell r="H2430" t="str">
            <v>Austria</v>
          </cell>
          <cell r="L2430">
            <v>9.9758976666666648</v>
          </cell>
        </row>
        <row r="2431">
          <cell r="A2431">
            <v>2023</v>
          </cell>
          <cell r="B2431" t="str">
            <v>S2</v>
          </cell>
          <cell r="C2431" t="str">
            <v>Eurostat</v>
          </cell>
          <cell r="D2431" t="str">
            <v>Band I1</v>
          </cell>
          <cell r="E2431" t="str">
            <v>Non Domestic (A)</v>
          </cell>
          <cell r="F2431" t="str">
            <v>&lt;278,000</v>
          </cell>
          <cell r="H2431" t="str">
            <v>Portugal</v>
          </cell>
          <cell r="L2431">
            <v>9.3447336666666665</v>
          </cell>
        </row>
        <row r="2432">
          <cell r="A2432">
            <v>2023</v>
          </cell>
          <cell r="B2432" t="str">
            <v>S2</v>
          </cell>
          <cell r="C2432" t="str">
            <v>Eurostat</v>
          </cell>
          <cell r="D2432" t="str">
            <v>Band I1</v>
          </cell>
          <cell r="E2432" t="str">
            <v>Non Domestic (A)</v>
          </cell>
          <cell r="F2432" t="str">
            <v>&lt;278,000</v>
          </cell>
          <cell r="H2432" t="str">
            <v>Finland</v>
          </cell>
          <cell r="L2432">
            <v>8.9940869999999986</v>
          </cell>
        </row>
        <row r="2433">
          <cell r="A2433">
            <v>2023</v>
          </cell>
          <cell r="B2433" t="str">
            <v>S2</v>
          </cell>
          <cell r="C2433" t="str">
            <v>Eurostat</v>
          </cell>
          <cell r="D2433" t="str">
            <v>Band I1</v>
          </cell>
          <cell r="E2433" t="str">
            <v>Non Domestic (A)</v>
          </cell>
          <cell r="F2433" t="str">
            <v>&lt;278,000</v>
          </cell>
          <cell r="H2433" t="str">
            <v>Sweden</v>
          </cell>
          <cell r="L2433">
            <v>12.859966499999999</v>
          </cell>
        </row>
        <row r="2434">
          <cell r="A2434">
            <v>2023</v>
          </cell>
          <cell r="B2434" t="str">
            <v>S2</v>
          </cell>
          <cell r="C2434" t="str">
            <v>Eurostat</v>
          </cell>
          <cell r="D2434" t="str">
            <v>Band I1</v>
          </cell>
          <cell r="E2434" t="str">
            <v>Non Domestic (A)</v>
          </cell>
          <cell r="F2434" t="str">
            <v>&lt;278,000</v>
          </cell>
          <cell r="H2434" t="str">
            <v>United Kingdom</v>
          </cell>
          <cell r="L2434">
            <v>9.5470378284287722</v>
          </cell>
        </row>
        <row r="2450">
          <cell r="A2450">
            <v>2023</v>
          </cell>
          <cell r="B2450" t="str">
            <v>S2</v>
          </cell>
          <cell r="C2450" t="str">
            <v>Eurostat</v>
          </cell>
          <cell r="D2450" t="str">
            <v>Band I2</v>
          </cell>
        </row>
        <row r="2451">
          <cell r="A2451">
            <v>2023</v>
          </cell>
          <cell r="B2451" t="str">
            <v>S2</v>
          </cell>
          <cell r="C2451" t="str">
            <v>Eurostat</v>
          </cell>
          <cell r="D2451" t="str">
            <v>Band I2</v>
          </cell>
        </row>
        <row r="2452">
          <cell r="A2452">
            <v>2023</v>
          </cell>
          <cell r="B2452" t="str">
            <v>S2</v>
          </cell>
          <cell r="C2452" t="str">
            <v>Eurostat</v>
          </cell>
          <cell r="D2452" t="str">
            <v>Band I2</v>
          </cell>
        </row>
        <row r="2453">
          <cell r="A2453">
            <v>2023</v>
          </cell>
          <cell r="B2453" t="str">
            <v>S2</v>
          </cell>
          <cell r="C2453" t="str">
            <v>Eurostat</v>
          </cell>
          <cell r="D2453" t="str">
            <v>Band I2</v>
          </cell>
        </row>
        <row r="2454">
          <cell r="A2454">
            <v>2023</v>
          </cell>
          <cell r="B2454" t="str">
            <v>S2</v>
          </cell>
          <cell r="C2454" t="str">
            <v>Eurostat</v>
          </cell>
          <cell r="D2454" t="str">
            <v>Band I2</v>
          </cell>
        </row>
        <row r="2455">
          <cell r="A2455">
            <v>2023</v>
          </cell>
          <cell r="B2455" t="str">
            <v>S2</v>
          </cell>
          <cell r="C2455" t="str">
            <v>Eurostat</v>
          </cell>
          <cell r="D2455" t="str">
            <v>Band I2</v>
          </cell>
        </row>
        <row r="2456">
          <cell r="A2456">
            <v>2023</v>
          </cell>
          <cell r="B2456" t="str">
            <v>S2</v>
          </cell>
          <cell r="C2456" t="str">
            <v>Eurostat</v>
          </cell>
          <cell r="D2456" t="str">
            <v>Band I2</v>
          </cell>
        </row>
        <row r="2457">
          <cell r="A2457">
            <v>2023</v>
          </cell>
          <cell r="B2457" t="str">
            <v>S2</v>
          </cell>
          <cell r="C2457" t="str">
            <v>Eurostat</v>
          </cell>
          <cell r="D2457" t="str">
            <v>Band I2</v>
          </cell>
        </row>
        <row r="2458">
          <cell r="A2458">
            <v>2023</v>
          </cell>
          <cell r="B2458" t="str">
            <v>S2</v>
          </cell>
          <cell r="C2458" t="str">
            <v>Eurostat</v>
          </cell>
          <cell r="D2458" t="str">
            <v>Band I2</v>
          </cell>
        </row>
        <row r="2459">
          <cell r="A2459">
            <v>2023</v>
          </cell>
          <cell r="B2459" t="str">
            <v>S2</v>
          </cell>
          <cell r="C2459" t="str">
            <v>Eurostat</v>
          </cell>
          <cell r="D2459" t="str">
            <v>Band I2</v>
          </cell>
        </row>
        <row r="2460">
          <cell r="A2460">
            <v>2023</v>
          </cell>
          <cell r="B2460" t="str">
            <v>S2</v>
          </cell>
          <cell r="C2460" t="str">
            <v>Eurostat</v>
          </cell>
          <cell r="D2460" t="str">
            <v>Band I2</v>
          </cell>
        </row>
        <row r="2461">
          <cell r="A2461">
            <v>2023</v>
          </cell>
          <cell r="B2461" t="str">
            <v>S2</v>
          </cell>
          <cell r="D2461" t="str">
            <v>Band I2</v>
          </cell>
        </row>
        <row r="2462">
          <cell r="A2462">
            <v>2023</v>
          </cell>
          <cell r="B2462" t="str">
            <v>S2</v>
          </cell>
          <cell r="C2462" t="str">
            <v>Eurostat</v>
          </cell>
          <cell r="D2462" t="str">
            <v>Band I2</v>
          </cell>
        </row>
        <row r="2463">
          <cell r="A2463">
            <v>2023</v>
          </cell>
          <cell r="B2463" t="str">
            <v>S2</v>
          </cell>
          <cell r="C2463" t="str">
            <v>Eurostat</v>
          </cell>
          <cell r="D2463" t="str">
            <v>Band I2</v>
          </cell>
        </row>
        <row r="2464">
          <cell r="A2464">
            <v>2023</v>
          </cell>
          <cell r="B2464" t="str">
            <v>S2</v>
          </cell>
          <cell r="C2464" t="str">
            <v>Eurostat</v>
          </cell>
          <cell r="D2464" t="str">
            <v>Band I2</v>
          </cell>
        </row>
        <row r="2477">
          <cell r="A2477">
            <v>2023</v>
          </cell>
          <cell r="B2477" t="str">
            <v>S2</v>
          </cell>
          <cell r="C2477" t="str">
            <v>Eurostat</v>
          </cell>
        </row>
        <row r="2478">
          <cell r="A2478">
            <v>2023</v>
          </cell>
          <cell r="B2478" t="str">
            <v>S2</v>
          </cell>
          <cell r="C2478" t="str">
            <v>Eurostat</v>
          </cell>
        </row>
        <row r="2479">
          <cell r="A2479">
            <v>2023</v>
          </cell>
          <cell r="B2479" t="str">
            <v>S2</v>
          </cell>
          <cell r="C2479" t="str">
            <v>Eurostat</v>
          </cell>
        </row>
        <row r="2480">
          <cell r="A2480">
            <v>2023</v>
          </cell>
          <cell r="B2480" t="str">
            <v>S2</v>
          </cell>
          <cell r="C2480" t="str">
            <v>Eurostat</v>
          </cell>
        </row>
        <row r="2481">
          <cell r="A2481">
            <v>2023</v>
          </cell>
          <cell r="B2481" t="str">
            <v>S2</v>
          </cell>
          <cell r="C2481" t="str">
            <v>Eurostat</v>
          </cell>
        </row>
        <row r="2482">
          <cell r="A2482">
            <v>2023</v>
          </cell>
          <cell r="B2482" t="str">
            <v>S2</v>
          </cell>
          <cell r="C2482" t="str">
            <v>Eurostat</v>
          </cell>
        </row>
        <row r="2483">
          <cell r="A2483">
            <v>2023</v>
          </cell>
          <cell r="B2483" t="str">
            <v>S2</v>
          </cell>
          <cell r="C2483" t="str">
            <v>Eurostat</v>
          </cell>
        </row>
        <row r="2484">
          <cell r="A2484">
            <v>2023</v>
          </cell>
          <cell r="B2484" t="str">
            <v>S2</v>
          </cell>
          <cell r="C2484" t="str">
            <v>Eurostat</v>
          </cell>
        </row>
        <row r="2485">
          <cell r="A2485">
            <v>2023</v>
          </cell>
          <cell r="B2485" t="str">
            <v>S2</v>
          </cell>
          <cell r="C2485" t="str">
            <v>Eurostat</v>
          </cell>
        </row>
        <row r="2486">
          <cell r="A2486">
            <v>2023</v>
          </cell>
          <cell r="B2486" t="str">
            <v>S2</v>
          </cell>
          <cell r="C2486" t="str">
            <v>Eurostat</v>
          </cell>
        </row>
        <row r="2487">
          <cell r="A2487">
            <v>2023</v>
          </cell>
          <cell r="B2487" t="str">
            <v>S2</v>
          </cell>
          <cell r="C2487" t="str">
            <v>Eurostat</v>
          </cell>
        </row>
        <row r="2488">
          <cell r="A2488">
            <v>2023</v>
          </cell>
          <cell r="B2488" t="str">
            <v>S2</v>
          </cell>
          <cell r="C2488" t="str">
            <v>Eurostat</v>
          </cell>
        </row>
        <row r="2489">
          <cell r="A2489">
            <v>2023</v>
          </cell>
          <cell r="B2489" t="str">
            <v>S2</v>
          </cell>
          <cell r="C2489" t="str">
            <v>Eurostat</v>
          </cell>
        </row>
        <row r="2495">
          <cell r="A2495">
            <v>2023</v>
          </cell>
          <cell r="B2495" t="str">
            <v>S2</v>
          </cell>
          <cell r="C2495" t="str">
            <v>Eurostat</v>
          </cell>
          <cell r="D2495" t="str">
            <v>Band I1</v>
          </cell>
          <cell r="E2495" t="str">
            <v>Non Domestic (A)</v>
          </cell>
          <cell r="F2495" t="str">
            <v>&lt;278,000</v>
          </cell>
          <cell r="H2495" t="str">
            <v>EU-15 Median</v>
          </cell>
          <cell r="L2495">
            <v>9.3447336666666665</v>
          </cell>
        </row>
        <row r="2496">
          <cell r="A2496">
            <v>2023</v>
          </cell>
          <cell r="B2496" t="str">
            <v>S2</v>
          </cell>
          <cell r="C2496" t="str">
            <v>Eurostat</v>
          </cell>
          <cell r="D2496" t="str">
            <v>Band I2</v>
          </cell>
        </row>
        <row r="2497">
          <cell r="A2497">
            <v>2023</v>
          </cell>
          <cell r="B2497" t="str">
            <v>S2</v>
          </cell>
          <cell r="C2497" t="str">
            <v>Eurostat</v>
          </cell>
          <cell r="D2497" t="str">
            <v>Band I2</v>
          </cell>
        </row>
        <row r="2515">
          <cell r="A2515">
            <v>2023</v>
          </cell>
          <cell r="B2515" t="str">
            <v>S2</v>
          </cell>
          <cell r="C2515" t="str">
            <v>NI - REMM</v>
          </cell>
          <cell r="D2515" t="str">
            <v>Band I1</v>
          </cell>
          <cell r="E2515" t="str">
            <v>Non Domestic (A)</v>
          </cell>
          <cell r="F2515" t="str">
            <v>&lt;278,000</v>
          </cell>
          <cell r="H2515" t="str">
            <v>NI</v>
          </cell>
          <cell r="L2515">
            <v>8.9770280493055896</v>
          </cell>
        </row>
      </sheetData>
      <sheetData sheetId="5">
        <row r="54">
          <cell r="L54" t="str">
            <v>Belgium</v>
          </cell>
          <cell r="M54">
            <v>5.0756104999999998</v>
          </cell>
        </row>
        <row r="55">
          <cell r="L55" t="str">
            <v>Greece</v>
          </cell>
          <cell r="M55">
            <v>5.0975259166666662</v>
          </cell>
        </row>
        <row r="56">
          <cell r="L56" t="str">
            <v>Spain</v>
          </cell>
          <cell r="M56">
            <v>5.4437894999999994</v>
          </cell>
        </row>
        <row r="57">
          <cell r="L57" t="str">
            <v>EU-15 Median</v>
          </cell>
          <cell r="M57">
            <v>5.7155406666666657</v>
          </cell>
        </row>
        <row r="58">
          <cell r="L58" t="str">
            <v>Denmark</v>
          </cell>
          <cell r="M58">
            <v>6.0661873333333327</v>
          </cell>
        </row>
        <row r="59">
          <cell r="L59" t="str">
            <v>United Kingdom</v>
          </cell>
          <cell r="M59">
            <v>6.1284611553222588</v>
          </cell>
        </row>
        <row r="60">
          <cell r="L60" t="str">
            <v>Italy</v>
          </cell>
          <cell r="M60">
            <v>6.1406997499999996</v>
          </cell>
        </row>
        <row r="61">
          <cell r="L61" t="str">
            <v>Portugal</v>
          </cell>
          <cell r="M61">
            <v>6.1845305833333324</v>
          </cell>
        </row>
        <row r="62">
          <cell r="L62" t="str">
            <v>Austria</v>
          </cell>
          <cell r="M62">
            <v>6.5439434166666661</v>
          </cell>
        </row>
        <row r="63">
          <cell r="L63" t="str">
            <v>Germany</v>
          </cell>
          <cell r="M63">
            <v>7.1356596666666654</v>
          </cell>
        </row>
        <row r="64">
          <cell r="L64" t="str">
            <v>Ireland</v>
          </cell>
          <cell r="M64">
            <v>7.2890675833333329</v>
          </cell>
        </row>
        <row r="65">
          <cell r="L65" t="str">
            <v>NI</v>
          </cell>
          <cell r="M65">
            <v>7.6616669579712608</v>
          </cell>
        </row>
        <row r="66">
          <cell r="L66" t="str">
            <v>France</v>
          </cell>
          <cell r="M66">
            <v>7.8851669166666669</v>
          </cell>
        </row>
        <row r="67">
          <cell r="L67" t="str">
            <v>Luxembourg</v>
          </cell>
          <cell r="M67">
            <v>8.2182812499999986</v>
          </cell>
        </row>
        <row r="68">
          <cell r="L68" t="str">
            <v>Netherlands</v>
          </cell>
          <cell r="M68">
            <v>8.3190921666666657</v>
          </cell>
        </row>
        <row r="69">
          <cell r="L69" t="str">
            <v>Finland</v>
          </cell>
          <cell r="M69">
            <v>8.380455333333332</v>
          </cell>
        </row>
        <row r="70">
          <cell r="L70" t="str">
            <v>Sweden</v>
          </cell>
          <cell r="M70">
            <v>11.238225666666665</v>
          </cell>
        </row>
        <row r="81">
          <cell r="L81" t="str">
            <v>Luxembourg</v>
          </cell>
          <cell r="M81">
            <v>3.9535411666666662</v>
          </cell>
        </row>
        <row r="82">
          <cell r="L82" t="str">
            <v>Greece</v>
          </cell>
          <cell r="M82">
            <v>4.3436355833333327</v>
          </cell>
        </row>
        <row r="83">
          <cell r="L83" t="str">
            <v>Belgium</v>
          </cell>
          <cell r="M83">
            <v>4.4488295833333336</v>
          </cell>
        </row>
        <row r="84">
          <cell r="L84" t="str">
            <v>Denmark</v>
          </cell>
          <cell r="M84">
            <v>4.7293469166666666</v>
          </cell>
        </row>
        <row r="85">
          <cell r="L85" t="str">
            <v>Spain</v>
          </cell>
          <cell r="M85">
            <v>4.751262333333333</v>
          </cell>
        </row>
        <row r="86">
          <cell r="L86" t="str">
            <v>Austria</v>
          </cell>
          <cell r="M86">
            <v>4.8170085833333331</v>
          </cell>
        </row>
        <row r="87">
          <cell r="L87" t="str">
            <v>Portugal</v>
          </cell>
          <cell r="M87">
            <v>4.8345409166666666</v>
          </cell>
        </row>
        <row r="88">
          <cell r="L88" t="str">
            <v>Italy</v>
          </cell>
          <cell r="M88">
            <v>5.1588890833333334</v>
          </cell>
        </row>
        <row r="89">
          <cell r="L89" t="str">
            <v>EU-15 Median</v>
          </cell>
          <cell r="M89">
            <v>5.2991477499999995</v>
          </cell>
        </row>
        <row r="90">
          <cell r="L90" t="str">
            <v>Netherlands</v>
          </cell>
          <cell r="M90">
            <v>5.5183019166666654</v>
          </cell>
        </row>
        <row r="91">
          <cell r="L91" t="str">
            <v>Ireland</v>
          </cell>
          <cell r="M91">
            <v>5.527068083333333</v>
          </cell>
        </row>
        <row r="92">
          <cell r="L92" t="str">
            <v>NI</v>
          </cell>
          <cell r="M92">
            <v>5.7398255135276237</v>
          </cell>
        </row>
        <row r="93">
          <cell r="L93" t="str">
            <v>France</v>
          </cell>
          <cell r="M93">
            <v>5.7900530833333335</v>
          </cell>
        </row>
        <row r="94">
          <cell r="L94" t="str">
            <v>United Kingdom</v>
          </cell>
          <cell r="M94">
            <v>6.0023427759929788</v>
          </cell>
        </row>
        <row r="95">
          <cell r="L95" t="str">
            <v>Germany</v>
          </cell>
          <cell r="M95">
            <v>6.2502768333333325</v>
          </cell>
        </row>
        <row r="96">
          <cell r="L96" t="str">
            <v>Finland</v>
          </cell>
          <cell r="M96">
            <v>8.1262364999999992</v>
          </cell>
        </row>
        <row r="97">
          <cell r="L97" t="str">
            <v>Sweden</v>
          </cell>
          <cell r="M97">
            <v>10.962091416666667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619B-DFB1-472C-AE58-1CD10933E196}">
  <dimension ref="A1:B59"/>
  <sheetViews>
    <sheetView tabSelected="1" workbookViewId="0"/>
  </sheetViews>
  <sheetFormatPr defaultRowHeight="14.5" x14ac:dyDescent="0.35"/>
  <cols>
    <col min="1" max="1" width="12.26953125" style="1" bestFit="1" customWidth="1"/>
    <col min="2" max="2" width="92.453125" style="1" bestFit="1" customWidth="1"/>
  </cols>
  <sheetData>
    <row r="1" spans="1:2" x14ac:dyDescent="0.35">
      <c r="A1" s="18" t="s">
        <v>0</v>
      </c>
    </row>
    <row r="2" spans="1:2" x14ac:dyDescent="0.35">
      <c r="A2" s="10" t="s">
        <v>6</v>
      </c>
      <c r="B2" s="1" t="s">
        <v>103</v>
      </c>
    </row>
    <row r="3" spans="1:2" x14ac:dyDescent="0.35">
      <c r="A3" s="10" t="s">
        <v>7</v>
      </c>
      <c r="B3" s="1" t="s">
        <v>104</v>
      </c>
    </row>
    <row r="4" spans="1:2" x14ac:dyDescent="0.35">
      <c r="A4" s="10" t="s">
        <v>8</v>
      </c>
      <c r="B4" s="1" t="s">
        <v>105</v>
      </c>
    </row>
    <row r="5" spans="1:2" x14ac:dyDescent="0.35">
      <c r="A5" s="11" t="s">
        <v>9</v>
      </c>
      <c r="B5" s="1" t="s">
        <v>106</v>
      </c>
    </row>
    <row r="6" spans="1:2" x14ac:dyDescent="0.35">
      <c r="A6" s="10" t="s">
        <v>10</v>
      </c>
      <c r="B6" s="1" t="s">
        <v>107</v>
      </c>
    </row>
    <row r="7" spans="1:2" x14ac:dyDescent="0.35">
      <c r="A7" s="10" t="s">
        <v>11</v>
      </c>
      <c r="B7" s="1" t="s">
        <v>108</v>
      </c>
    </row>
    <row r="8" spans="1:2" x14ac:dyDescent="0.35">
      <c r="A8" s="10" t="s">
        <v>12</v>
      </c>
      <c r="B8" s="1" t="s">
        <v>109</v>
      </c>
    </row>
    <row r="9" spans="1:2" x14ac:dyDescent="0.35">
      <c r="A9" s="10" t="s">
        <v>13</v>
      </c>
      <c r="B9" s="1" t="s">
        <v>110</v>
      </c>
    </row>
    <row r="10" spans="1:2" x14ac:dyDescent="0.35">
      <c r="A10" s="10" t="s">
        <v>14</v>
      </c>
      <c r="B10" s="1" t="s">
        <v>111</v>
      </c>
    </row>
    <row r="11" spans="1:2" x14ac:dyDescent="0.35">
      <c r="A11" s="10" t="s">
        <v>15</v>
      </c>
      <c r="B11" s="1" t="s">
        <v>112</v>
      </c>
    </row>
    <row r="12" spans="1:2" x14ac:dyDescent="0.35">
      <c r="A12" s="10" t="s">
        <v>16</v>
      </c>
      <c r="B12" s="1" t="s">
        <v>113</v>
      </c>
    </row>
    <row r="13" spans="1:2" x14ac:dyDescent="0.35">
      <c r="A13" s="10" t="s">
        <v>17</v>
      </c>
      <c r="B13" s="1" t="s">
        <v>114</v>
      </c>
    </row>
    <row r="14" spans="1:2" x14ac:dyDescent="0.35">
      <c r="A14" s="10" t="s">
        <v>18</v>
      </c>
      <c r="B14" s="1" t="s">
        <v>115</v>
      </c>
    </row>
    <row r="15" spans="1:2" x14ac:dyDescent="0.35">
      <c r="A15" s="10" t="s">
        <v>19</v>
      </c>
      <c r="B15" s="1" t="s">
        <v>116</v>
      </c>
    </row>
    <row r="16" spans="1:2" x14ac:dyDescent="0.35">
      <c r="A16" s="10" t="s">
        <v>20</v>
      </c>
      <c r="B16" s="1" t="s">
        <v>117</v>
      </c>
    </row>
    <row r="17" spans="1:2" x14ac:dyDescent="0.35">
      <c r="A17" s="10" t="s">
        <v>21</v>
      </c>
      <c r="B17" s="1" t="s">
        <v>118</v>
      </c>
    </row>
    <row r="18" spans="1:2" x14ac:dyDescent="0.35">
      <c r="A18" s="10" t="s">
        <v>22</v>
      </c>
      <c r="B18" s="1" t="s">
        <v>119</v>
      </c>
    </row>
    <row r="19" spans="1:2" x14ac:dyDescent="0.35">
      <c r="A19" s="10" t="s">
        <v>23</v>
      </c>
      <c r="B19" s="1" t="s">
        <v>120</v>
      </c>
    </row>
    <row r="20" spans="1:2" x14ac:dyDescent="0.35">
      <c r="A20" s="10" t="s">
        <v>24</v>
      </c>
      <c r="B20" s="1" t="s">
        <v>121</v>
      </c>
    </row>
    <row r="21" spans="1:2" x14ac:dyDescent="0.35">
      <c r="A21" s="10" t="s">
        <v>25</v>
      </c>
      <c r="B21" s="1" t="s">
        <v>122</v>
      </c>
    </row>
    <row r="22" spans="1:2" x14ac:dyDescent="0.35">
      <c r="A22" s="10" t="s">
        <v>26</v>
      </c>
      <c r="B22" s="1" t="s">
        <v>123</v>
      </c>
    </row>
    <row r="23" spans="1:2" x14ac:dyDescent="0.35">
      <c r="A23" s="10" t="s">
        <v>27</v>
      </c>
      <c r="B23" s="1" t="s">
        <v>124</v>
      </c>
    </row>
    <row r="24" spans="1:2" x14ac:dyDescent="0.35">
      <c r="A24" s="10" t="s">
        <v>28</v>
      </c>
      <c r="B24" s="1" t="s">
        <v>125</v>
      </c>
    </row>
    <row r="25" spans="1:2" x14ac:dyDescent="0.35">
      <c r="A25" s="10" t="s">
        <v>29</v>
      </c>
      <c r="B25" s="1" t="s">
        <v>126</v>
      </c>
    </row>
    <row r="26" spans="1:2" x14ac:dyDescent="0.35">
      <c r="A26" s="10" t="s">
        <v>30</v>
      </c>
      <c r="B26" s="1" t="s">
        <v>127</v>
      </c>
    </row>
    <row r="27" spans="1:2" x14ac:dyDescent="0.35">
      <c r="A27" s="10" t="s">
        <v>31</v>
      </c>
      <c r="B27" s="1" t="s">
        <v>128</v>
      </c>
    </row>
    <row r="28" spans="1:2" x14ac:dyDescent="0.35">
      <c r="A28" s="10" t="s">
        <v>32</v>
      </c>
      <c r="B28" s="1" t="s">
        <v>129</v>
      </c>
    </row>
    <row r="29" spans="1:2" x14ac:dyDescent="0.35">
      <c r="A29" s="10" t="s">
        <v>33</v>
      </c>
      <c r="B29" s="1" t="s">
        <v>130</v>
      </c>
    </row>
    <row r="30" spans="1:2" x14ac:dyDescent="0.35">
      <c r="A30" s="10" t="s">
        <v>34</v>
      </c>
      <c r="B30" s="1" t="s">
        <v>131</v>
      </c>
    </row>
    <row r="31" spans="1:2" x14ac:dyDescent="0.35">
      <c r="A31" s="10" t="s">
        <v>35</v>
      </c>
      <c r="B31" s="1" t="s">
        <v>132</v>
      </c>
    </row>
    <row r="32" spans="1:2" x14ac:dyDescent="0.35">
      <c r="A32" s="10" t="s">
        <v>36</v>
      </c>
      <c r="B32" s="1" t="s">
        <v>133</v>
      </c>
    </row>
    <row r="33" spans="1:2" x14ac:dyDescent="0.35">
      <c r="A33" s="10" t="s">
        <v>37</v>
      </c>
      <c r="B33" s="1" t="s">
        <v>134</v>
      </c>
    </row>
    <row r="34" spans="1:2" x14ac:dyDescent="0.35">
      <c r="A34" s="10" t="s">
        <v>38</v>
      </c>
      <c r="B34" s="1" t="s">
        <v>135</v>
      </c>
    </row>
    <row r="35" spans="1:2" x14ac:dyDescent="0.35">
      <c r="A35" s="10" t="s">
        <v>39</v>
      </c>
      <c r="B35" s="1" t="s">
        <v>136</v>
      </c>
    </row>
    <row r="36" spans="1:2" x14ac:dyDescent="0.35">
      <c r="A36" s="10" t="s">
        <v>40</v>
      </c>
      <c r="B36" s="1" t="s">
        <v>137</v>
      </c>
    </row>
    <row r="37" spans="1:2" x14ac:dyDescent="0.35">
      <c r="A37" s="10" t="s">
        <v>41</v>
      </c>
      <c r="B37" s="1" t="s">
        <v>138</v>
      </c>
    </row>
    <row r="38" spans="1:2" x14ac:dyDescent="0.35">
      <c r="A38" s="10" t="s">
        <v>42</v>
      </c>
      <c r="B38" s="1" t="s">
        <v>139</v>
      </c>
    </row>
    <row r="39" spans="1:2" x14ac:dyDescent="0.35">
      <c r="A39" s="10" t="s">
        <v>43</v>
      </c>
      <c r="B39" s="1" t="s">
        <v>140</v>
      </c>
    </row>
    <row r="40" spans="1:2" x14ac:dyDescent="0.35">
      <c r="A40" s="10" t="s">
        <v>44</v>
      </c>
      <c r="B40" s="1" t="s">
        <v>141</v>
      </c>
    </row>
    <row r="41" spans="1:2" x14ac:dyDescent="0.35">
      <c r="A41" s="10" t="s">
        <v>45</v>
      </c>
      <c r="B41" s="1" t="s">
        <v>142</v>
      </c>
    </row>
    <row r="42" spans="1:2" x14ac:dyDescent="0.35">
      <c r="A42" s="10" t="s">
        <v>46</v>
      </c>
      <c r="B42" s="1" t="s">
        <v>143</v>
      </c>
    </row>
    <row r="43" spans="1:2" x14ac:dyDescent="0.35">
      <c r="A43" s="10" t="s">
        <v>47</v>
      </c>
      <c r="B43" s="1" t="s">
        <v>144</v>
      </c>
    </row>
    <row r="44" spans="1:2" x14ac:dyDescent="0.35">
      <c r="A44" s="10" t="s">
        <v>48</v>
      </c>
      <c r="B44" s="1" t="s">
        <v>145</v>
      </c>
    </row>
    <row r="45" spans="1:2" x14ac:dyDescent="0.35">
      <c r="A45" s="10" t="s">
        <v>49</v>
      </c>
      <c r="B45" s="1" t="s">
        <v>146</v>
      </c>
    </row>
    <row r="46" spans="1:2" x14ac:dyDescent="0.35">
      <c r="A46" s="10" t="s">
        <v>50</v>
      </c>
      <c r="B46" s="1" t="s">
        <v>147</v>
      </c>
    </row>
    <row r="47" spans="1:2" x14ac:dyDescent="0.35">
      <c r="A47" s="10" t="s">
        <v>51</v>
      </c>
      <c r="B47" s="1" t="s">
        <v>148</v>
      </c>
    </row>
    <row r="48" spans="1:2" x14ac:dyDescent="0.35">
      <c r="A48" s="10" t="s">
        <v>52</v>
      </c>
      <c r="B48" s="1" t="s">
        <v>149</v>
      </c>
    </row>
    <row r="49" spans="1:2" x14ac:dyDescent="0.35">
      <c r="A49" s="10" t="s">
        <v>53</v>
      </c>
      <c r="B49" s="1" t="s">
        <v>150</v>
      </c>
    </row>
    <row r="50" spans="1:2" x14ac:dyDescent="0.35">
      <c r="A50" s="10" t="s">
        <v>54</v>
      </c>
      <c r="B50" s="1" t="s">
        <v>151</v>
      </c>
    </row>
    <row r="51" spans="1:2" x14ac:dyDescent="0.35">
      <c r="A51" s="10" t="s">
        <v>55</v>
      </c>
      <c r="B51" s="1" t="s">
        <v>152</v>
      </c>
    </row>
    <row r="52" spans="1:2" x14ac:dyDescent="0.35">
      <c r="A52" s="10" t="s">
        <v>56</v>
      </c>
      <c r="B52" s="1" t="s">
        <v>153</v>
      </c>
    </row>
    <row r="53" spans="1:2" x14ac:dyDescent="0.35">
      <c r="A53" s="10" t="s">
        <v>57</v>
      </c>
      <c r="B53" s="1" t="s">
        <v>154</v>
      </c>
    </row>
    <row r="54" spans="1:2" x14ac:dyDescent="0.35">
      <c r="A54" s="10" t="s">
        <v>97</v>
      </c>
      <c r="B54" s="1" t="s">
        <v>155</v>
      </c>
    </row>
    <row r="55" spans="1:2" x14ac:dyDescent="0.35">
      <c r="A55" s="10" t="s">
        <v>98</v>
      </c>
      <c r="B55" s="1" t="s">
        <v>156</v>
      </c>
    </row>
    <row r="56" spans="1:2" x14ac:dyDescent="0.35">
      <c r="A56" s="10" t="s">
        <v>99</v>
      </c>
      <c r="B56" s="1" t="s">
        <v>157</v>
      </c>
    </row>
    <row r="57" spans="1:2" x14ac:dyDescent="0.35">
      <c r="A57" s="10" t="s">
        <v>100</v>
      </c>
      <c r="B57" s="1" t="s">
        <v>158</v>
      </c>
    </row>
    <row r="58" spans="1:2" x14ac:dyDescent="0.35">
      <c r="A58" s="10" t="s">
        <v>101</v>
      </c>
      <c r="B58" s="1" t="s">
        <v>159</v>
      </c>
    </row>
    <row r="59" spans="1:2" x14ac:dyDescent="0.35">
      <c r="A59" s="10" t="s">
        <v>102</v>
      </c>
      <c r="B59" s="1" t="s">
        <v>160</v>
      </c>
    </row>
  </sheetData>
  <hyperlinks>
    <hyperlink ref="A2" location="'Figure 1'!A1" display="Figure 1" xr:uid="{8C3842FE-E721-470A-B604-89C7E7D00845}"/>
    <hyperlink ref="A3" location="'Table 1'!A1" display="Table 1" xr:uid="{7059753C-52B6-4FAF-9AC1-2C630C4CCDFC}"/>
    <hyperlink ref="A4" location="'Figure 2'!A1" display="Figure 2" xr:uid="{BFA45DD6-F564-438F-9417-B57C6E4DE577}"/>
    <hyperlink ref="A5" location="'Figure 3'!A1" display="Figure 3" xr:uid="{72DB4ACB-9971-4746-8D58-61DDB63FEEE6}"/>
    <hyperlink ref="A6" location="'Table 2'!A1" display="Table 2" xr:uid="{FDA76360-2052-465E-AAAD-C26CA5573B3C}"/>
    <hyperlink ref="A7" location="'Figure 4'!A1" display="Figure 4" xr:uid="{C676E8EB-62A4-4BA9-B4F3-9639B683266B}"/>
    <hyperlink ref="A8" location="'Figure 5'!A1" display="Figure 5" xr:uid="{B7E4AE4A-A356-49C3-A993-CA265543CECB}"/>
    <hyperlink ref="A9" location="'Figure 6'!A1" display="Figure 6" xr:uid="{5BF84EC6-E08B-4D0A-9638-26C3139EC31B}"/>
    <hyperlink ref="A10" location="'Table 3'!A1" display="Table 3" xr:uid="{FB4A3CE5-1C76-4315-820C-D0B583770F7A}"/>
    <hyperlink ref="A11" location="'Figure 7'!A1" display="Figure 7" xr:uid="{13807A6E-54D3-4755-8FDD-BA1358512621}"/>
    <hyperlink ref="A12" location="'Figure 8'!A1" display="Figure 8" xr:uid="{EC930190-07B7-4AE3-BCDD-FD188C0DCE2A}"/>
    <hyperlink ref="A13" location="'Table 4'!A1" display="Table 4" xr:uid="{E4438B91-EF72-46F4-9193-B38FE0021784}"/>
    <hyperlink ref="A14" location="'Figure 9'!A1" display="Figure 9" xr:uid="{18EFA5E2-7CAF-43D3-9F11-ADA935D676FB}"/>
    <hyperlink ref="A15" location="'Table 5'!A1" display="Table 5" xr:uid="{F86D04E3-EF42-440D-BF0B-2DC3500A1E29}"/>
    <hyperlink ref="A16" location="'Table 6'!A1" display="Table 6" xr:uid="{85C60A4F-17C7-4EA9-AE09-894B2915C1B9}"/>
    <hyperlink ref="A17" location="'Figure 10'!A1" display="Figure 10" xr:uid="{04E41222-0A16-41B1-9ADB-027DB0CC6E4E}"/>
    <hyperlink ref="A18" location="'Table 7'!A1" display="Table 7" xr:uid="{9E86094E-B2A5-40B8-9271-BDA825970F71}"/>
    <hyperlink ref="A19" location="'Figure 11'!A1" display="Figure 11" xr:uid="{E06077D5-CD76-446E-B177-F521212CE2FC}"/>
    <hyperlink ref="A20" location="'Table 8'!A1" display="Table 8" xr:uid="{B7A4CDD2-BE5E-43E9-B18E-5899B7A72069}"/>
    <hyperlink ref="A21" location="'Figure 12'!A1" display="Figure 12" xr:uid="{AE4D3F41-72E6-4749-8CB7-F089B1B3FEE9}"/>
    <hyperlink ref="A22" location="'Figure 13'!A1" display="Figure 13" xr:uid="{C3135C61-A1CA-4D45-8545-60DCE3C951D4}"/>
    <hyperlink ref="A23" location="'Figure 14'!A1" display="Figure 14" xr:uid="{17E31605-1741-4E3F-8702-16C1EB27D0CF}"/>
    <hyperlink ref="A24" location="'Table 9'!A1" display="Table 9" xr:uid="{9C52B38D-C287-4673-95E2-1B385B25B890}"/>
    <hyperlink ref="A25" location="'Table 10'!A1" display="Table 10" xr:uid="{7C01C40E-59D5-4E82-A5F4-6BC1DA851904}"/>
    <hyperlink ref="A26" location="'Figure 15'!A1" display="Figure 15" xr:uid="{5E3C57F0-4383-4E03-A2D0-68C4B57369AB}"/>
    <hyperlink ref="A27" location="'Table 11'!A1" display="Table 11" xr:uid="{E6DE03C7-0C39-497F-868C-5989FCAF595A}"/>
    <hyperlink ref="A28" location="'Figure 27'!A1" display="Figure 27" xr:uid="{AE73D6EA-5B3F-46A3-9DF0-364958F9CE0A}"/>
    <hyperlink ref="A29" location="'Figure 28'!A1" display="Figure 28" xr:uid="{91A770C7-228D-4621-A146-C4F4E4EEEA54}"/>
    <hyperlink ref="A30" location="'Figure 29'!A1" display="Figure 29" xr:uid="{BAE1F7F9-C016-4AC7-BCAF-5C6D29263349}"/>
    <hyperlink ref="A31" location="'Table 12'!A1" display="Table 12" xr:uid="{491D57C4-8E3A-4E77-9772-7363B8D2A600}"/>
    <hyperlink ref="A32" location="'Figure 30'!A1" display="Figure 30" xr:uid="{FEDF9DB3-687B-43E2-AB3A-DAA96CDC2410}"/>
    <hyperlink ref="A33" location="'Figure 31'!A1" display="Figure 31" xr:uid="{AF0FECF8-8C90-450A-80CE-7B36371A9D0A}"/>
    <hyperlink ref="A34" location="'Table 13'!A1" display="Table 13" xr:uid="{5A610523-0FBC-40A3-9441-5FA6764ED2DB}"/>
    <hyperlink ref="A35" location="'Figure 32'!A1" display="Figure 32" xr:uid="{CCDAAE33-21A3-4E3B-902D-7D4A969A3BE8}"/>
    <hyperlink ref="A36" location="'Figure 33'!A1" display="Figure 33" xr:uid="{4D4535FA-020C-4240-B6BC-80083754E5A9}"/>
    <hyperlink ref="A37" location="'Figure 34'!A1" display="Figure 34" xr:uid="{E9AB3677-D8EE-4DFC-80F6-E6102BA17737}"/>
    <hyperlink ref="A38" location="'Table 14'!A1" display="Table 14" xr:uid="{0C0B8422-9780-4153-B1E3-B8EC83FA4166}"/>
    <hyperlink ref="A39" location="'Figure 35'!A1" display="Figure 35" xr:uid="{318B9B6B-8B84-4159-9905-2076AE7ED06D}"/>
    <hyperlink ref="A40" location="'Figure 36'!A1" display="Figure 36" xr:uid="{93CDFF30-6281-49D2-8E70-684DAB306AFC}"/>
    <hyperlink ref="A41" location="'Table 15'!A1" display="Table 15" xr:uid="{50725198-6D0C-43AE-8FA2-6CB17EF10B0E}"/>
    <hyperlink ref="A42" location="'Figure 37'!A1" display="Figure 37" xr:uid="{8F8F7F43-3028-4495-BBDB-19EE697C3F9E}"/>
    <hyperlink ref="A43" location="'Table 16'!A1" display="Table 16" xr:uid="{897FF27D-B0F2-4E78-AAF4-20EFF7D776E7}"/>
    <hyperlink ref="A44" location="'Figure 38'!A1" display="Figure 38" xr:uid="{50A43DAD-8558-4554-A78E-0A5E98B89592}"/>
    <hyperlink ref="A45" location="'Table 17'!A1" display="Table 17" xr:uid="{778CB999-AEC0-4A24-AC48-C3E497D2CBE1}"/>
    <hyperlink ref="A46" location="'Figure 39'!A1" display="Figure 39" xr:uid="{55A4569B-2F04-4889-814C-DAF838A51CA9}"/>
    <hyperlink ref="A47" location="'Table 18'!A1" display="Table 18" xr:uid="{7A1E4C17-8FDA-46B9-B974-B85EE534AEE9}"/>
    <hyperlink ref="A48" location="'Figure 40'!A1" display="Figure 40" xr:uid="{FD3FFC05-E29A-444D-BE75-1C736D23F02F}"/>
    <hyperlink ref="A49" location="'Table 19'!A1" display="Table 19" xr:uid="{7078A56A-A7C5-48C8-A40C-FF52030F2D26}"/>
    <hyperlink ref="A50" location="'Figure 41'!A1" display="Figure 41" xr:uid="{4D0C3F3F-C791-41F1-A69B-DBF0CFB9A55E}"/>
    <hyperlink ref="A51" location="'Table 20'!A1" display="Table 20" xr:uid="{012D6163-B2BC-43DB-8634-B50C4FE0CA08}"/>
    <hyperlink ref="A52" location="'Figure 42'!A1" display="Figure 42" xr:uid="{92893566-0457-44F9-B43E-2A0FCF1ED49D}"/>
    <hyperlink ref="A53" location="'Figure 43'!A1" display="Figure 43" xr:uid="{8C1313F1-14C2-4F18-8D4C-5ACF7B70F2AE}"/>
    <hyperlink ref="A54" location="'Figure 44'!A1" display="Figure 44" xr:uid="{CB9F192C-35A6-42F8-BC61-1BF1D4231FBC}"/>
    <hyperlink ref="A55" location="'Figure 47'!A1" display="Figure 47" xr:uid="{D656A8A9-B82D-43BE-AAA4-65E9D77F2234}"/>
    <hyperlink ref="A56" location="'Figure 48'!A1" display="Figure 48" xr:uid="{D78970EC-60F9-450E-AA56-B0731649E0B2}"/>
    <hyperlink ref="A57" location="'Figure 49'!A1" display="Figure 49" xr:uid="{3AB2EB4B-7D62-42AA-B37A-887FE0F137EA}"/>
    <hyperlink ref="A58" location="'Table 21'!A1" display="Table 21" xr:uid="{D7DB1782-E9E2-48EF-B841-5861F5776CA9}"/>
    <hyperlink ref="A59" location="'Figure 50'!A1" display="Figure 50" xr:uid="{83289C56-85C1-441B-8FB7-A1D27A28CB2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EBA3-BF6B-40E1-BD62-83287587D032}">
  <dimension ref="A1:O11"/>
  <sheetViews>
    <sheetView workbookViewId="0">
      <selection activeCell="D5" sqref="D5"/>
    </sheetView>
  </sheetViews>
  <sheetFormatPr defaultRowHeight="14.5" x14ac:dyDescent="0.35"/>
  <cols>
    <col min="1" max="1" width="19.453125" bestFit="1" customWidth="1"/>
    <col min="2" max="2" width="12.08984375" bestFit="1" customWidth="1"/>
    <col min="3" max="3" width="4.90625" bestFit="1" customWidth="1"/>
    <col min="4" max="4" width="12.08984375" bestFit="1" customWidth="1"/>
    <col min="5" max="5" width="4.90625" bestFit="1" customWidth="1"/>
    <col min="6" max="6" width="12.7265625" bestFit="1" customWidth="1"/>
    <col min="7" max="7" width="4.90625" bestFit="1" customWidth="1"/>
    <col min="8" max="8" width="13.7265625" bestFit="1" customWidth="1"/>
    <col min="9" max="9" width="3.6328125" bestFit="1" customWidth="1"/>
    <col min="10" max="10" width="11" bestFit="1" customWidth="1"/>
    <col min="11" max="11" width="4.90625" bestFit="1" customWidth="1"/>
    <col min="12" max="12" width="9.90625" bestFit="1" customWidth="1"/>
    <col min="13" max="13" width="6" bestFit="1" customWidth="1"/>
    <col min="14" max="14" width="14.81640625" bestFit="1" customWidth="1"/>
    <col min="15" max="15" width="4.90625" bestFit="1" customWidth="1"/>
  </cols>
  <sheetData>
    <row r="1" spans="1:15" x14ac:dyDescent="0.35">
      <c r="A1" s="1" t="str">
        <f>'[1]AREMM Outputs'!A343</f>
        <v>Table 3: Electricity Domestic Connections by Market Segment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5">
      <c r="A3" s="1" t="str">
        <f>'[1]AREMM Outputs'!A344</f>
        <v>Market Segment</v>
      </c>
      <c r="B3" s="1" t="str">
        <f>'[1]AREMM Outputs'!B344</f>
        <v>Power NI</v>
      </c>
      <c r="C3" s="1"/>
      <c r="D3" s="1" t="str">
        <f>'[1]AREMM Outputs'!D344</f>
        <v>SSE Airtricity</v>
      </c>
      <c r="E3" s="1"/>
      <c r="F3" s="1" t="str">
        <f>'[1]AREMM Outputs'!F344</f>
        <v>Budget Energy</v>
      </c>
      <c r="G3" s="1"/>
      <c r="H3" s="1" t="str">
        <f>'[1]AREMM Outputs'!H344</f>
        <v>Electric Ireland</v>
      </c>
      <c r="I3" s="1"/>
      <c r="J3" s="1" t="str">
        <f>'[1]AREMM Outputs'!J344</f>
        <v>Click Energy</v>
      </c>
      <c r="K3" s="1"/>
      <c r="L3" s="1" t="str">
        <f>'[1]AREMM Outputs'!L344</f>
        <v>Go Power</v>
      </c>
      <c r="M3" s="1"/>
      <c r="N3" s="1" t="str">
        <f>'[1]AREMM Outputs'!N344</f>
        <v>Total Customers</v>
      </c>
      <c r="O3" s="1"/>
    </row>
    <row r="4" spans="1:15" x14ac:dyDescent="0.35">
      <c r="A4" s="1"/>
      <c r="B4" s="1" t="str">
        <f>'[1]AREMM Outputs'!B345</f>
        <v>Number</v>
      </c>
      <c r="C4" s="1" t="str">
        <f>'[1]AREMM Outputs'!C345</f>
        <v>%</v>
      </c>
      <c r="D4" s="1" t="str">
        <f>'[1]AREMM Outputs'!D345</f>
        <v>Number</v>
      </c>
      <c r="E4" s="1" t="str">
        <f>'[1]AREMM Outputs'!E345</f>
        <v>%</v>
      </c>
      <c r="F4" s="1" t="str">
        <f>'[1]AREMM Outputs'!F345</f>
        <v>Number</v>
      </c>
      <c r="G4" s="1" t="str">
        <f>'[1]AREMM Outputs'!G345</f>
        <v>%</v>
      </c>
      <c r="H4" s="1" t="str">
        <f>'[1]AREMM Outputs'!H345</f>
        <v>Number</v>
      </c>
      <c r="I4" s="1" t="str">
        <f>'[1]AREMM Outputs'!I345</f>
        <v>%</v>
      </c>
      <c r="J4" s="1" t="str">
        <f>'[1]AREMM Outputs'!J345</f>
        <v>Number</v>
      </c>
      <c r="K4" s="1" t="str">
        <f>'[1]AREMM Outputs'!K345</f>
        <v>%</v>
      </c>
      <c r="L4" s="1" t="str">
        <f>'[1]AREMM Outputs'!L345</f>
        <v>Number</v>
      </c>
      <c r="M4" s="1" t="str">
        <f>'[1]AREMM Outputs'!M345</f>
        <v>%</v>
      </c>
      <c r="N4" s="1" t="str">
        <f>'[1]AREMM Outputs'!N345</f>
        <v>Number</v>
      </c>
      <c r="O4" s="1" t="str">
        <f>'[1]AREMM Outputs'!O345</f>
        <v>%</v>
      </c>
    </row>
    <row r="5" spans="1:15" x14ac:dyDescent="0.35">
      <c r="A5" s="1" t="str">
        <f>'[1]AREMM Outputs'!A346</f>
        <v>Domestic prepayment</v>
      </c>
      <c r="B5" s="17">
        <f>'[1]AREMM Outputs'!B346</f>
        <v>199822</v>
      </c>
      <c r="C5" s="3">
        <f>'[1]AREMM Outputs'!C346</f>
        <v>0.39319636599048796</v>
      </c>
      <c r="D5" s="17">
        <f>'[1]AREMM Outputs'!D346</f>
        <v>45592</v>
      </c>
      <c r="E5" s="3">
        <f>'[1]AREMM Outputs'!E346</f>
        <v>0.32219356206494471</v>
      </c>
      <c r="F5" s="17">
        <f>'[1]AREMM Outputs'!F346</f>
        <v>84592</v>
      </c>
      <c r="G5" s="3">
        <f>'[1]AREMM Outputs'!G346</f>
        <v>0.87677366528124712</v>
      </c>
      <c r="H5" s="17">
        <f>'[1]AREMM Outputs'!H346</f>
        <v>28245</v>
      </c>
      <c r="I5" s="8">
        <f>'[1]AREMM Outputs'!I346</f>
        <v>0.47280670918495454</v>
      </c>
      <c r="J5" s="17">
        <f>'[1]AREMM Outputs'!J346</f>
        <v>25524</v>
      </c>
      <c r="K5" s="3">
        <f>'[1]AREMM Outputs'!K346</f>
        <v>0.69871338625787027</v>
      </c>
      <c r="L5" s="17">
        <f>'[1]AREMM Outputs'!L346</f>
        <v>0</v>
      </c>
      <c r="M5" s="3">
        <f>'[1]AREMM Outputs'!M346</f>
        <v>0</v>
      </c>
      <c r="N5" s="17">
        <f>'[1]AREMM Outputs'!N346</f>
        <v>383775</v>
      </c>
      <c r="O5" s="3">
        <f>'[1]AREMM Outputs'!O346</f>
        <v>0.4550429105672163</v>
      </c>
    </row>
    <row r="6" spans="1:15" x14ac:dyDescent="0.35">
      <c r="A6" s="1" t="str">
        <f>'[1]AREMM Outputs'!A347</f>
        <v>Domestic credit</v>
      </c>
      <c r="B6" s="17">
        <f>'[1]AREMM Outputs'!B347</f>
        <v>308377</v>
      </c>
      <c r="C6" s="3">
        <f>'[1]AREMM Outputs'!C347</f>
        <v>0.60680363400951198</v>
      </c>
      <c r="D6" s="17">
        <f>'[1]AREMM Outputs'!D347</f>
        <v>95913</v>
      </c>
      <c r="E6" s="3">
        <f>'[1]AREMM Outputs'!E347</f>
        <v>0.67780643793505535</v>
      </c>
      <c r="F6" s="17">
        <f>'[1]AREMM Outputs'!F347</f>
        <v>11889</v>
      </c>
      <c r="G6" s="3">
        <f>'[1]AREMM Outputs'!G347</f>
        <v>0.12322633471875291</v>
      </c>
      <c r="H6" s="17">
        <f>'[1]AREMM Outputs'!H347</f>
        <v>31494</v>
      </c>
      <c r="I6" s="8">
        <f>'[1]AREMM Outputs'!I347</f>
        <v>0.5271932908150454</v>
      </c>
      <c r="J6" s="17">
        <f>'[1]AREMM Outputs'!J347</f>
        <v>11006</v>
      </c>
      <c r="K6" s="3">
        <f>'[1]AREMM Outputs'!K347</f>
        <v>0.30128661374212978</v>
      </c>
      <c r="L6" s="17">
        <f>'[1]AREMM Outputs'!L347</f>
        <v>928</v>
      </c>
      <c r="M6" s="3">
        <f>'[1]AREMM Outputs'!M347</f>
        <v>1</v>
      </c>
      <c r="N6" s="17">
        <f>'[1]AREMM Outputs'!N347</f>
        <v>459607</v>
      </c>
      <c r="O6" s="3">
        <f>'[1]AREMM Outputs'!O347</f>
        <v>0.54495708943278376</v>
      </c>
    </row>
    <row r="7" spans="1:15" x14ac:dyDescent="0.35">
      <c r="A7" s="1" t="str">
        <f>'[1]AREMM Outputs'!A348</f>
        <v>Total</v>
      </c>
      <c r="B7" s="17">
        <f>'[1]AREMM Outputs'!B348</f>
        <v>508199</v>
      </c>
      <c r="C7" s="7"/>
      <c r="D7" s="17">
        <f>'[1]AREMM Outputs'!D348</f>
        <v>141505</v>
      </c>
      <c r="E7" s="7"/>
      <c r="F7" s="17">
        <f>'[1]AREMM Outputs'!F348</f>
        <v>96481</v>
      </c>
      <c r="G7" s="7"/>
      <c r="H7" s="17">
        <f>'[1]AREMM Outputs'!H348</f>
        <v>59739</v>
      </c>
      <c r="I7" s="7"/>
      <c r="J7" s="17">
        <f>'[1]AREMM Outputs'!J348</f>
        <v>36530</v>
      </c>
      <c r="K7" s="3"/>
      <c r="L7" s="17">
        <f>'[1]AREMM Outputs'!L348</f>
        <v>928</v>
      </c>
      <c r="M7" s="3"/>
      <c r="N7" s="17">
        <f>'[1]AREMM Outputs'!N348</f>
        <v>843382</v>
      </c>
      <c r="O7" s="3"/>
    </row>
    <row r="9" spans="1:15" x14ac:dyDescent="0.35">
      <c r="A9" s="1" t="s">
        <v>1</v>
      </c>
    </row>
    <row r="11" spans="1:15" x14ac:dyDescent="0.35">
      <c r="A11" s="10" t="s">
        <v>0</v>
      </c>
    </row>
  </sheetData>
  <hyperlinks>
    <hyperlink ref="A11" location="Contents!A1" display="Contents" xr:uid="{926C6466-D233-4ADC-A908-5BAED359B5C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427AF-91EC-4668-91EF-A356D6A08F1E}">
  <dimension ref="A1:B15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6.54296875" bestFit="1" customWidth="1"/>
  </cols>
  <sheetData>
    <row r="1" spans="1:2" x14ac:dyDescent="0.35">
      <c r="A1" s="1" t="str">
        <f>'[1]AREMM Outputs'!$A$363</f>
        <v>Figure 7: Electricity I&amp;C Market Share by Consumption</v>
      </c>
    </row>
    <row r="3" spans="1:2" x14ac:dyDescent="0.35">
      <c r="A3" s="1"/>
      <c r="B3" s="1" t="str">
        <f>'[1]AREMM Outputs'!B353</f>
        <v>Total</v>
      </c>
    </row>
    <row r="4" spans="1:2" x14ac:dyDescent="0.35">
      <c r="A4" s="1" t="str">
        <f>'[1]AREMM Outputs'!A354</f>
        <v>Power NI</v>
      </c>
      <c r="B4" s="4">
        <f>'[1]AREMM Outputs'!B354</f>
        <v>0.26277639784606693</v>
      </c>
    </row>
    <row r="5" spans="1:2" x14ac:dyDescent="0.35">
      <c r="A5" s="1" t="str">
        <f>'[1]AREMM Outputs'!A355</f>
        <v>SSE Airtricity</v>
      </c>
      <c r="B5" s="4">
        <f>'[1]AREMM Outputs'!B355</f>
        <v>0.19966468000776325</v>
      </c>
    </row>
    <row r="6" spans="1:2" x14ac:dyDescent="0.35">
      <c r="A6" s="1" t="str">
        <f>'[1]AREMM Outputs'!A356</f>
        <v>Electric Ireland</v>
      </c>
      <c r="B6" s="4">
        <f>'[1]AREMM Outputs'!B356</f>
        <v>0.35571843175063345</v>
      </c>
    </row>
    <row r="7" spans="1:2" x14ac:dyDescent="0.35">
      <c r="A7" s="1" t="str">
        <f>'[1]AREMM Outputs'!A357</f>
        <v>Go Power</v>
      </c>
      <c r="B7" s="4">
        <f>'[1]AREMM Outputs'!B357</f>
        <v>0.14380368265974311</v>
      </c>
    </row>
    <row r="8" spans="1:2" x14ac:dyDescent="0.35">
      <c r="A8" s="1" t="str">
        <f>'[1]AREMM Outputs'!A358</f>
        <v>Budget Energy</v>
      </c>
      <c r="B8" s="4">
        <f>'[1]AREMM Outputs'!B358</f>
        <v>2.6185333776156676E-3</v>
      </c>
    </row>
    <row r="9" spans="1:2" x14ac:dyDescent="0.35">
      <c r="A9" s="1" t="str">
        <f>'[1]AREMM Outputs'!A359</f>
        <v>Click Energy</v>
      </c>
      <c r="B9" s="4">
        <f>'[1]AREMM Outputs'!B359</f>
        <v>1.5515800840005601E-2</v>
      </c>
    </row>
    <row r="10" spans="1:2" x14ac:dyDescent="0.35">
      <c r="A10" s="1" t="str">
        <f>'[1]AREMM Outputs'!A360</f>
        <v>Flogas ES</v>
      </c>
      <c r="B10" s="4">
        <f>'[1]AREMM Outputs'!B360</f>
        <v>1.0440564998758011E-2</v>
      </c>
    </row>
    <row r="11" spans="1:2" x14ac:dyDescent="0.35">
      <c r="A11" s="1" t="str">
        <f>'[1]AREMM Outputs'!A361</f>
        <v>3T Power</v>
      </c>
      <c r="B11" s="4">
        <f>'[1]AREMM Outputs'!B361</f>
        <v>9.4619085194140445E-3</v>
      </c>
    </row>
    <row r="13" spans="1:2" x14ac:dyDescent="0.35">
      <c r="A13" s="1" t="s">
        <v>1</v>
      </c>
    </row>
    <row r="15" spans="1:2" x14ac:dyDescent="0.35">
      <c r="A15" s="10" t="s">
        <v>0</v>
      </c>
    </row>
  </sheetData>
  <hyperlinks>
    <hyperlink ref="A15" location="Contents!A1" display="Contents" xr:uid="{52C97303-8072-4953-AF93-D2E2A8DFA81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ADDC-FE5F-4701-9F70-86EC6EB0A55E}">
  <dimension ref="A1:G15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14" bestFit="1" customWidth="1"/>
    <col min="3" max="3" width="16.7265625" bestFit="1" customWidth="1"/>
    <col min="4" max="4" width="17.81640625" bestFit="1" customWidth="1"/>
    <col min="5" max="5" width="20.7265625" bestFit="1" customWidth="1"/>
    <col min="6" max="6" width="23.453125" bestFit="1" customWidth="1"/>
    <col min="7" max="7" width="17.81640625" bestFit="1" customWidth="1"/>
  </cols>
  <sheetData>
    <row r="1" spans="1:7" x14ac:dyDescent="0.35">
      <c r="A1" s="1" t="str">
        <f>'[1]AREMM Outputs'!$A$380</f>
        <v>Figure 8: Electricity I&amp;C Market Share by Consumption  and Market Segment</v>
      </c>
      <c r="B1" s="1"/>
      <c r="C1" s="1"/>
      <c r="D1" s="1"/>
      <c r="E1" s="1"/>
      <c r="F1" s="1"/>
      <c r="G1" s="1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" t="str">
        <f>'[1]AREMM Outputs'!E353</f>
        <v>I&amp;C &lt; 20 MWh</v>
      </c>
      <c r="C3" s="1" t="str">
        <f>'[1]AREMM Outputs'!F353</f>
        <v>I&amp;C 20 – 49 MWh</v>
      </c>
      <c r="D3" s="1" t="str">
        <f>'[1]AREMM Outputs'!G353</f>
        <v>I&amp;C 50 – 499 MWh</v>
      </c>
      <c r="E3" s="1" t="str">
        <f>'[1]AREMM Outputs'!H353</f>
        <v>I&amp;C 500 – 1,999 MWh</v>
      </c>
      <c r="F3" s="1" t="str">
        <f>'[1]AREMM Outputs'!I353</f>
        <v>I&amp;C 2,000 – 19,999 MWh</v>
      </c>
      <c r="G3" s="1" t="str">
        <f>'[1]AREMM Outputs'!J353</f>
        <v>I&amp;C ≥ 20,000 MWh</v>
      </c>
    </row>
    <row r="4" spans="1:7" x14ac:dyDescent="0.35">
      <c r="A4" s="1" t="str">
        <f>'[1]AREMM Outputs'!D354</f>
        <v>Power NI</v>
      </c>
      <c r="B4" s="4">
        <f>'[1]AREMM Outputs'!E354</f>
        <v>0.49443597660460709</v>
      </c>
      <c r="C4" s="4">
        <f>'[1]AREMM Outputs'!F354</f>
        <v>0.38173347261585294</v>
      </c>
      <c r="D4" s="4">
        <f>'[1]AREMM Outputs'!G354</f>
        <v>0.31121075572966433</v>
      </c>
      <c r="E4" s="4">
        <f>'[1]AREMM Outputs'!H354</f>
        <v>0.29930008929177887</v>
      </c>
      <c r="F4" s="4">
        <f>'[1]AREMM Outputs'!I354</f>
        <v>0.23292430975695369</v>
      </c>
      <c r="G4" s="4">
        <f>'[1]AREMM Outputs'!J354</f>
        <v>3.0140087445749272E-3</v>
      </c>
    </row>
    <row r="5" spans="1:7" x14ac:dyDescent="0.35">
      <c r="A5" s="1" t="str">
        <f>'[1]AREMM Outputs'!D355</f>
        <v>SSE Airtricity</v>
      </c>
      <c r="B5" s="4">
        <f>'[1]AREMM Outputs'!E355</f>
        <v>0.2219954756920943</v>
      </c>
      <c r="C5" s="4">
        <f>'[1]AREMM Outputs'!F355</f>
        <v>0.24892999008152708</v>
      </c>
      <c r="D5" s="4">
        <f>'[1]AREMM Outputs'!G355</f>
        <v>0.19774170671749156</v>
      </c>
      <c r="E5" s="4">
        <f>'[1]AREMM Outputs'!H355</f>
        <v>0.18891937793505553</v>
      </c>
      <c r="F5" s="4">
        <f>'[1]AREMM Outputs'!I355</f>
        <v>0.14315175325892243</v>
      </c>
      <c r="G5" s="4">
        <f>'[1]AREMM Outputs'!J355</f>
        <v>0.28333227520190107</v>
      </c>
    </row>
    <row r="6" spans="1:7" x14ac:dyDescent="0.35">
      <c r="A6" s="1" t="str">
        <f>'[1]AREMM Outputs'!D356</f>
        <v>Electric Ireland</v>
      </c>
      <c r="B6" s="4">
        <f>'[1]AREMM Outputs'!E356</f>
        <v>0.13432429024736178</v>
      </c>
      <c r="C6" s="4">
        <f>'[1]AREMM Outputs'!F356</f>
        <v>0.19889610648349609</v>
      </c>
      <c r="D6" s="4">
        <f>'[1]AREMM Outputs'!G356</f>
        <v>0.29954132882620982</v>
      </c>
      <c r="E6" s="4">
        <f>'[1]AREMM Outputs'!H356</f>
        <v>0.31298672890986162</v>
      </c>
      <c r="F6" s="4">
        <f>'[1]AREMM Outputs'!I356</f>
        <v>0.47828725061679167</v>
      </c>
      <c r="G6" s="4">
        <f>'[1]AREMM Outputs'!J356</f>
        <v>0.47765442748077303</v>
      </c>
    </row>
    <row r="7" spans="1:7" x14ac:dyDescent="0.35">
      <c r="A7" s="1" t="str">
        <f>'[1]AREMM Outputs'!D357</f>
        <v>Go Power</v>
      </c>
      <c r="B7" s="4">
        <f>'[1]AREMM Outputs'!E357</f>
        <v>0.1227380354977939</v>
      </c>
      <c r="C7" s="4">
        <f>'[1]AREMM Outputs'!F357</f>
        <v>0.13912283977603607</v>
      </c>
      <c r="D7" s="4">
        <f>'[1]AREMM Outputs'!G357</f>
        <v>0.14952077858196219</v>
      </c>
      <c r="E7" s="4">
        <f>'[1]AREMM Outputs'!H357</f>
        <v>0.14751009777938279</v>
      </c>
      <c r="F7" s="4">
        <f>'[1]AREMM Outputs'!I357</f>
        <v>9.4506178825538911E-2</v>
      </c>
      <c r="G7" s="4">
        <f>'[1]AREMM Outputs'!J357</f>
        <v>0.2359992885727509</v>
      </c>
    </row>
    <row r="8" spans="1:7" x14ac:dyDescent="0.35">
      <c r="A8" s="1" t="str">
        <f>'[1]AREMM Outputs'!D358</f>
        <v>Budget Energy</v>
      </c>
      <c r="B8" s="4">
        <f>'[1]AREMM Outputs'!E358</f>
        <v>9.2401378510620809E-3</v>
      </c>
      <c r="C8" s="4">
        <f>'[1]AREMM Outputs'!F358</f>
        <v>1.1822883696461143E-2</v>
      </c>
      <c r="D8" s="4">
        <f>'[1]AREMM Outputs'!G358</f>
        <v>3.6678043313240036E-3</v>
      </c>
      <c r="E8" s="4">
        <f>'[1]AREMM Outputs'!H358</f>
        <v>0</v>
      </c>
      <c r="F8" s="4">
        <f>'[1]AREMM Outputs'!I358</f>
        <v>0</v>
      </c>
      <c r="G8" s="4">
        <f>'[1]AREMM Outputs'!J358</f>
        <v>0</v>
      </c>
    </row>
    <row r="9" spans="1:7" x14ac:dyDescent="0.35">
      <c r="A9" s="1" t="str">
        <f>'[1]AREMM Outputs'!D359</f>
        <v>Click Energy</v>
      </c>
      <c r="B9" s="4">
        <f>'[1]AREMM Outputs'!E359</f>
        <v>1.4111266752183587E-2</v>
      </c>
      <c r="C9" s="4">
        <f>'[1]AREMM Outputs'!F359</f>
        <v>1.5928719324458149E-2</v>
      </c>
      <c r="D9" s="4">
        <f>'[1]AREMM Outputs'!G359</f>
        <v>1.8045137533387375E-2</v>
      </c>
      <c r="E9" s="4">
        <f>'[1]AREMM Outputs'!H359</f>
        <v>1.5039511540323095E-2</v>
      </c>
      <c r="F9" s="4">
        <f>'[1]AREMM Outputs'!I359</f>
        <v>2.1713084905554635E-2</v>
      </c>
      <c r="G9" s="4">
        <f>'[1]AREMM Outputs'!J359</f>
        <v>0</v>
      </c>
    </row>
    <row r="10" spans="1:7" x14ac:dyDescent="0.35">
      <c r="A10" s="1" t="str">
        <f>'[1]AREMM Outputs'!D360</f>
        <v>Flogas ES</v>
      </c>
      <c r="B10" s="4">
        <f>'[1]AREMM Outputs'!E360</f>
        <v>3.7825195614454832E-4</v>
      </c>
      <c r="C10" s="4">
        <f>'[1]AREMM Outputs'!F360</f>
        <v>3.3029077696724267E-4</v>
      </c>
      <c r="D10" s="4">
        <f>'[1]AREMM Outputs'!G360</f>
        <v>3.539115289896698E-3</v>
      </c>
      <c r="E10" s="4">
        <f>'[1]AREMM Outputs'!H360</f>
        <v>2.2788144871564983E-2</v>
      </c>
      <c r="F10" s="4">
        <f>'[1]AREMM Outputs'!I360</f>
        <v>2.0854094761458809E-2</v>
      </c>
      <c r="G10" s="4">
        <f>'[1]AREMM Outputs'!J360</f>
        <v>0</v>
      </c>
    </row>
    <row r="11" spans="1:7" x14ac:dyDescent="0.35">
      <c r="A11" s="1" t="str">
        <f>'[1]AREMM Outputs'!D361</f>
        <v>3T Power</v>
      </c>
      <c r="B11" s="4">
        <f>'[1]AREMM Outputs'!E361</f>
        <v>2.7765653987525765E-3</v>
      </c>
      <c r="C11" s="4">
        <f>'[1]AREMM Outputs'!F361</f>
        <v>3.2356972452013189E-3</v>
      </c>
      <c r="D11" s="4">
        <f>'[1]AREMM Outputs'!G361</f>
        <v>1.6733372990064142E-2</v>
      </c>
      <c r="E11" s="4">
        <f>'[1]AREMM Outputs'!H361</f>
        <v>1.3456049672033031E-2</v>
      </c>
      <c r="F11" s="4">
        <f>'[1]AREMM Outputs'!I361</f>
        <v>8.56332787477985E-3</v>
      </c>
      <c r="G11" s="4">
        <f>'[1]AREMM Outputs'!J361</f>
        <v>0</v>
      </c>
    </row>
    <row r="13" spans="1:7" x14ac:dyDescent="0.35">
      <c r="A13" s="1" t="s">
        <v>1</v>
      </c>
    </row>
    <row r="15" spans="1:7" x14ac:dyDescent="0.35">
      <c r="A15" s="10" t="s">
        <v>0</v>
      </c>
    </row>
  </sheetData>
  <hyperlinks>
    <hyperlink ref="A15" location="Contents!A1" display="Contents" xr:uid="{4D2A8FFB-0FA6-4EB3-AACD-034569743ED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E86E-CEDD-4EE5-9622-709BCABF1EA2}">
  <dimension ref="A1:J14"/>
  <sheetViews>
    <sheetView workbookViewId="0">
      <selection activeCell="J10" sqref="J4:J10"/>
    </sheetView>
  </sheetViews>
  <sheetFormatPr defaultRowHeight="14.5" x14ac:dyDescent="0.35"/>
  <cols>
    <col min="1" max="1" width="23.453125" bestFit="1" customWidth="1"/>
    <col min="2" max="2" width="14.36328125" bestFit="1" customWidth="1"/>
    <col min="3" max="3" width="11" bestFit="1" customWidth="1"/>
    <col min="4" max="4" width="12.81640625" bestFit="1" customWidth="1"/>
    <col min="5" max="5" width="10" bestFit="1" customWidth="1"/>
    <col min="6" max="6" width="12.26953125" bestFit="1" customWidth="1"/>
    <col min="7" max="7" width="10.36328125" bestFit="1" customWidth="1"/>
    <col min="8" max="8" width="9.7265625" bestFit="1" customWidth="1"/>
    <col min="9" max="9" width="14.36328125" bestFit="1" customWidth="1"/>
    <col min="10" max="10" width="18.1796875" bestFit="1" customWidth="1"/>
  </cols>
  <sheetData>
    <row r="1" spans="1:10" x14ac:dyDescent="0.35">
      <c r="A1" s="1" t="str">
        <f>'[1]AREMM Outputs'!A400</f>
        <v>Table 4: Electricity I&amp;C Consumption by Market Segment (GWh)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1" t="str">
        <f>'[1]AREMM Outputs'!A401</f>
        <v>Market Segment</v>
      </c>
      <c r="B3" s="1" t="str">
        <f>'[1]AREMM Outputs'!B401</f>
        <v>Electric Ireland</v>
      </c>
      <c r="C3" s="1" t="str">
        <f>'[1]AREMM Outputs'!C401</f>
        <v>Power NI</v>
      </c>
      <c r="D3" s="1" t="str">
        <f>'[1]AREMM Outputs'!D401</f>
        <v>SSE Airtricity</v>
      </c>
      <c r="E3" s="1" t="str">
        <f>'[1]AREMM Outputs'!E401</f>
        <v>Go Power</v>
      </c>
      <c r="F3" s="1" t="str">
        <f>'[1]AREMM Outputs'!F401</f>
        <v>Click Energy</v>
      </c>
      <c r="G3" s="1" t="str">
        <f>'[1]AREMM Outputs'!G401</f>
        <v>Flogas ES</v>
      </c>
      <c r="H3" s="1" t="str">
        <f>'[1]AREMM Outputs'!H401</f>
        <v>3T Power</v>
      </c>
      <c r="I3" s="1" t="str">
        <f>'[1]AREMM Outputs'!I401</f>
        <v>Budget Energy</v>
      </c>
      <c r="J3" s="1" t="str">
        <f>'[1]AREMM Outputs'!J401</f>
        <v>Total Consumption</v>
      </c>
    </row>
    <row r="4" spans="1:10" x14ac:dyDescent="0.35">
      <c r="A4" s="1" t="str">
        <f>'[1]AREMM Outputs'!A402</f>
        <v>I&amp;C &lt; 20 MWh</v>
      </c>
      <c r="B4" s="16">
        <f>'[1]AREMM Outputs'!B402</f>
        <v>42.90961144324001</v>
      </c>
      <c r="C4" s="16">
        <f>'[1]AREMM Outputs'!C402</f>
        <v>157.94653074728825</v>
      </c>
      <c r="D4" s="16">
        <f>'[1]AREMM Outputs'!D402</f>
        <v>70.915986874474413</v>
      </c>
      <c r="E4" s="16">
        <f>'[1]AREMM Outputs'!E402</f>
        <v>39.208406780473396</v>
      </c>
      <c r="F4" s="16">
        <f>'[1]AREMM Outputs'!F402</f>
        <v>4.5078144257680286</v>
      </c>
      <c r="G4" s="16">
        <f>'[1]AREMM Outputs'!G402</f>
        <v>0.12083179025862607</v>
      </c>
      <c r="H4" s="16">
        <f>'[1]AREMM Outputs'!H402</f>
        <v>0.88696796527132848</v>
      </c>
      <c r="I4" s="16">
        <f>'[1]AREMM Outputs'!I402</f>
        <v>2.9517425637678811</v>
      </c>
      <c r="J4" s="16">
        <f>'[1]AREMM Outputs'!J402</f>
        <v>319.44789259054198</v>
      </c>
    </row>
    <row r="5" spans="1:10" x14ac:dyDescent="0.35">
      <c r="A5" s="1" t="str">
        <f>'[1]AREMM Outputs'!A403</f>
        <v>I&amp;C 20 – 49 MWh</v>
      </c>
      <c r="B5" s="16">
        <f>'[1]AREMM Outputs'!B403</f>
        <v>76.471622956091011</v>
      </c>
      <c r="C5" s="16">
        <f>'[1]AREMM Outputs'!C403</f>
        <v>146.76897755171021</v>
      </c>
      <c r="D5" s="16">
        <f>'[1]AREMM Outputs'!D403</f>
        <v>95.708662580368724</v>
      </c>
      <c r="E5" s="16">
        <f>'[1]AREMM Outputs'!E403</f>
        <v>53.489982966642366</v>
      </c>
      <c r="F5" s="16">
        <f>'[1]AREMM Outputs'!F403</f>
        <v>6.1242778447975246</v>
      </c>
      <c r="G5" s="16">
        <f>'[1]AREMM Outputs'!G403</f>
        <v>0.12699027753069247</v>
      </c>
      <c r="H5" s="16">
        <f>'[1]AREMM Outputs'!H403</f>
        <v>1.2440616566600791</v>
      </c>
      <c r="I5" s="16">
        <f>'[1]AREMM Outputs'!I403</f>
        <v>4.5456651730108826</v>
      </c>
      <c r="J5" s="16">
        <f>'[1]AREMM Outputs'!J403</f>
        <v>384.48024100681147</v>
      </c>
    </row>
    <row r="6" spans="1:10" x14ac:dyDescent="0.35">
      <c r="A6" s="1" t="str">
        <f>'[1]AREMM Outputs'!A404</f>
        <v>I&amp;C 50 – 499 MWh</v>
      </c>
      <c r="B6" s="16">
        <f>'[1]AREMM Outputs'!B404</f>
        <v>361.56506623340209</v>
      </c>
      <c r="C6" s="16">
        <f>'[1]AREMM Outputs'!C404</f>
        <v>375.65079232598191</v>
      </c>
      <c r="D6" s="16">
        <f>'[1]AREMM Outputs'!D404</f>
        <v>238.68657312359454</v>
      </c>
      <c r="E6" s="16">
        <f>'[1]AREMM Outputs'!E404</f>
        <v>180.48090533317631</v>
      </c>
      <c r="F6" s="16">
        <f>'[1]AREMM Outputs'!F404</f>
        <v>21.781606474863061</v>
      </c>
      <c r="G6" s="16">
        <f>'[1]AREMM Outputs'!G404</f>
        <v>4.2719328889055097</v>
      </c>
      <c r="H6" s="16">
        <f>'[1]AREMM Outputs'!H404</f>
        <v>20.198224856547313</v>
      </c>
      <c r="I6" s="16">
        <f>'[1]AREMM Outputs'!I404</f>
        <v>4.4272685882212208</v>
      </c>
      <c r="J6" s="16">
        <f>'[1]AREMM Outputs'!J404</f>
        <v>1207.0623698246918</v>
      </c>
    </row>
    <row r="7" spans="1:10" x14ac:dyDescent="0.35">
      <c r="A7" s="1" t="str">
        <f>'[1]AREMM Outputs'!A405</f>
        <v>I&amp;C 500 – 1,999 MWh</v>
      </c>
      <c r="B7" s="16">
        <f>'[1]AREMM Outputs'!B405</f>
        <v>236.1220978960975</v>
      </c>
      <c r="C7" s="16">
        <f>'[1]AREMM Outputs'!C405</f>
        <v>225.79668227535959</v>
      </c>
      <c r="D7" s="16">
        <f>'[1]AREMM Outputs'!D405</f>
        <v>142.52374216191728</v>
      </c>
      <c r="E7" s="16">
        <f>'[1]AREMM Outputs'!E405</f>
        <v>111.28393165371969</v>
      </c>
      <c r="F7" s="16">
        <f>'[1]AREMM Outputs'!F405</f>
        <v>11.346043420442825</v>
      </c>
      <c r="G7" s="16">
        <f>'[1]AREMM Outputs'!G405</f>
        <v>17.191733952987359</v>
      </c>
      <c r="H7" s="16">
        <f>'[1]AREMM Outputs'!H405</f>
        <v>10.151454948332871</v>
      </c>
      <c r="I7" s="16">
        <f>'[1]AREMM Outputs'!I405</f>
        <v>0</v>
      </c>
      <c r="J7" s="16">
        <f>'[1]AREMM Outputs'!J405</f>
        <v>754.41568630885718</v>
      </c>
    </row>
    <row r="8" spans="1:10" x14ac:dyDescent="0.35">
      <c r="A8" s="1" t="str">
        <f>'[1]AREMM Outputs'!A406</f>
        <v>I&amp;C 2,000 – 19,999 MWh</v>
      </c>
      <c r="B8" s="16">
        <f>'[1]AREMM Outputs'!B406</f>
        <v>592.50899801233015</v>
      </c>
      <c r="C8" s="16">
        <f>'[1]AREMM Outputs'!C406</f>
        <v>288.54992310338832</v>
      </c>
      <c r="D8" s="16">
        <f>'[1]AREMM Outputs'!D406</f>
        <v>177.33841280061634</v>
      </c>
      <c r="E8" s="16">
        <f>'[1]AREMM Outputs'!E406</f>
        <v>117.07558846630954</v>
      </c>
      <c r="F8" s="16">
        <f>'[1]AREMM Outputs'!F406</f>
        <v>26.898476103128552</v>
      </c>
      <c r="G8" s="16">
        <f>'[1]AREMM Outputs'!G406</f>
        <v>25.834346986317811</v>
      </c>
      <c r="H8" s="16">
        <f>'[1]AREMM Outputs'!H406</f>
        <v>10.608371459188408</v>
      </c>
      <c r="I8" s="16">
        <f>'[1]AREMM Outputs'!I406</f>
        <v>0</v>
      </c>
      <c r="J8" s="16">
        <f>'[1]AREMM Outputs'!J406</f>
        <v>1238.8141169312792</v>
      </c>
    </row>
    <row r="9" spans="1:10" x14ac:dyDescent="0.35">
      <c r="A9" s="1" t="str">
        <f>'[1]AREMM Outputs'!A407</f>
        <v>I&amp;C ≥ 20,000 MWh</v>
      </c>
      <c r="B9" s="16">
        <f>'[1]AREMM Outputs'!B407</f>
        <v>310.34740477083932</v>
      </c>
      <c r="C9" s="16">
        <f>'[1]AREMM Outputs'!C407</f>
        <v>1.9582981712717324</v>
      </c>
      <c r="D9" s="16">
        <f>'[1]AREMM Outputs'!D407</f>
        <v>184.09006854702864</v>
      </c>
      <c r="E9" s="16">
        <f>'[1]AREMM Outputs'!E407</f>
        <v>153.33630868367871</v>
      </c>
      <c r="F9" s="16">
        <f>'[1]AREMM Outputs'!F407</f>
        <v>0</v>
      </c>
      <c r="G9" s="16">
        <f>'[1]AREMM Outputs'!G407</f>
        <v>0</v>
      </c>
      <c r="H9" s="16">
        <f>'[1]AREMM Outputs'!H407</f>
        <v>0</v>
      </c>
      <c r="I9" s="16">
        <f>'[1]AREMM Outputs'!I407</f>
        <v>0</v>
      </c>
      <c r="J9" s="16">
        <f>'[1]AREMM Outputs'!J407</f>
        <v>649.73208017281843</v>
      </c>
    </row>
    <row r="10" spans="1:10" x14ac:dyDescent="0.35">
      <c r="A10" s="1" t="str">
        <f>'[1]AREMM Outputs'!A408</f>
        <v>Total</v>
      </c>
      <c r="B10" s="16">
        <f>'[1]AREMM Outputs'!B408</f>
        <v>1619.9248013120002</v>
      </c>
      <c r="C10" s="16">
        <f>'[1]AREMM Outputs'!C408</f>
        <v>1196.671204175</v>
      </c>
      <c r="D10" s="16">
        <f>'[1]AREMM Outputs'!D408</f>
        <v>909.26344608799991</v>
      </c>
      <c r="E10" s="16">
        <f>'[1]AREMM Outputs'!E408</f>
        <v>654.875123884</v>
      </c>
      <c r="F10" s="16">
        <f>'[1]AREMM Outputs'!F408</f>
        <v>70.658218269000002</v>
      </c>
      <c r="G10" s="16">
        <f>'[1]AREMM Outputs'!G408</f>
        <v>47.545835896</v>
      </c>
      <c r="H10" s="16">
        <f>'[1]AREMM Outputs'!H408</f>
        <v>43.089080886000005</v>
      </c>
      <c r="I10" s="16">
        <f>'[1]AREMM Outputs'!I408</f>
        <v>11.924676324999984</v>
      </c>
      <c r="J10" s="16">
        <f>'[1]AREMM Outputs'!J408</f>
        <v>4553.9523868349997</v>
      </c>
    </row>
    <row r="12" spans="1:10" x14ac:dyDescent="0.35">
      <c r="A12" s="1" t="s">
        <v>1</v>
      </c>
    </row>
    <row r="14" spans="1:10" x14ac:dyDescent="0.35">
      <c r="A14" s="10" t="s">
        <v>0</v>
      </c>
    </row>
  </sheetData>
  <hyperlinks>
    <hyperlink ref="A14" location="Contents!A1" display="Contents" xr:uid="{1D2C0B99-E969-4B9E-B147-52EAC9D001C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DC56-7E81-47A2-99AF-6BB64FA7A238}">
  <dimension ref="A1:E10"/>
  <sheetViews>
    <sheetView workbookViewId="0">
      <selection activeCell="A10" sqref="A10"/>
    </sheetView>
  </sheetViews>
  <sheetFormatPr defaultRowHeight="14.5" x14ac:dyDescent="0.35"/>
  <cols>
    <col min="1" max="1" width="9.54296875" bestFit="1" customWidth="1"/>
    <col min="2" max="5" width="9.81640625" bestFit="1" customWidth="1"/>
  </cols>
  <sheetData>
    <row r="1" spans="1:5" x14ac:dyDescent="0.35">
      <c r="A1" s="1" t="str">
        <f>'[1]AREMM Outputs'!$A$445</f>
        <v>Figure 9: New Domestic and I&amp;C Connections</v>
      </c>
      <c r="B1" s="1"/>
      <c r="C1" s="1"/>
      <c r="D1" s="1"/>
      <c r="E1" s="1"/>
    </row>
    <row r="2" spans="1:5" x14ac:dyDescent="0.35">
      <c r="A2" s="1"/>
      <c r="B2" s="1"/>
      <c r="C2" s="1"/>
      <c r="D2" s="1"/>
      <c r="E2" s="1"/>
    </row>
    <row r="3" spans="1:5" x14ac:dyDescent="0.35">
      <c r="A3" s="1"/>
      <c r="B3" s="1" t="str">
        <f>'[1]AREMM Outputs'!B439</f>
        <v>2023 - Q1</v>
      </c>
      <c r="C3" s="1" t="str">
        <f>'[1]AREMM Outputs'!C439</f>
        <v>2023 - Q2</v>
      </c>
      <c r="D3" s="1" t="str">
        <f>'[1]AREMM Outputs'!D439</f>
        <v>2023 - Q3</v>
      </c>
      <c r="E3" s="1" t="str">
        <f>'[1]AREMM Outputs'!E439</f>
        <v>2023 - Q4</v>
      </c>
    </row>
    <row r="4" spans="1:5" x14ac:dyDescent="0.35">
      <c r="A4" s="1" t="str">
        <f>'[1]AREMM Outputs'!A440</f>
        <v>Domestic</v>
      </c>
      <c r="B4" s="14">
        <f>'[1]AREMM Outputs'!B440</f>
        <v>1555</v>
      </c>
      <c r="C4" s="14">
        <f>'[1]AREMM Outputs'!C440</f>
        <v>1297</v>
      </c>
      <c r="D4" s="14">
        <f>'[1]AREMM Outputs'!D440</f>
        <v>1376</v>
      </c>
      <c r="E4" s="14">
        <f>'[1]AREMM Outputs'!E440</f>
        <v>1715</v>
      </c>
    </row>
    <row r="5" spans="1:5" x14ac:dyDescent="0.35">
      <c r="A5" s="1" t="str">
        <f>'[1]AREMM Outputs'!A441</f>
        <v>I&amp;C</v>
      </c>
      <c r="B5" s="14">
        <f>'[1]AREMM Outputs'!B441</f>
        <v>268</v>
      </c>
      <c r="C5" s="14">
        <f>'[1]AREMM Outputs'!C441</f>
        <v>239</v>
      </c>
      <c r="D5" s="14">
        <f>'[1]AREMM Outputs'!D441</f>
        <v>245</v>
      </c>
      <c r="E5" s="14">
        <f>'[1]AREMM Outputs'!E441</f>
        <v>292</v>
      </c>
    </row>
    <row r="6" spans="1:5" x14ac:dyDescent="0.35">
      <c r="A6" s="1" t="str">
        <f>'[1]AREMM Outputs'!A442</f>
        <v>Total</v>
      </c>
      <c r="B6" s="14">
        <f>'[1]AREMM Outputs'!B442</f>
        <v>1823</v>
      </c>
      <c r="C6" s="14">
        <f>'[1]AREMM Outputs'!C442</f>
        <v>1536</v>
      </c>
      <c r="D6" s="14">
        <f>'[1]AREMM Outputs'!D442</f>
        <v>1621</v>
      </c>
      <c r="E6" s="14">
        <f>'[1]AREMM Outputs'!E442</f>
        <v>2007</v>
      </c>
    </row>
    <row r="8" spans="1:5" x14ac:dyDescent="0.35">
      <c r="A8" s="1" t="s">
        <v>1</v>
      </c>
    </row>
    <row r="10" spans="1:5" x14ac:dyDescent="0.35">
      <c r="A10" s="10" t="s">
        <v>0</v>
      </c>
    </row>
  </sheetData>
  <hyperlinks>
    <hyperlink ref="A10" location="Contents!A1" display="Contents" xr:uid="{2B3A5EF0-FB48-4FEC-A366-B5999B774DF4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08FF3-8621-4F89-944B-C2015F037E16}">
  <dimension ref="A1:F10"/>
  <sheetViews>
    <sheetView workbookViewId="0">
      <selection activeCell="A2" sqref="A2"/>
    </sheetView>
  </sheetViews>
  <sheetFormatPr defaultRowHeight="14.5" x14ac:dyDescent="0.35"/>
  <cols>
    <col min="1" max="1" width="14.81640625" bestFit="1" customWidth="1"/>
    <col min="2" max="6" width="9.90625" bestFit="1" customWidth="1"/>
  </cols>
  <sheetData>
    <row r="1" spans="1:6" x14ac:dyDescent="0.35">
      <c r="A1" s="1" t="str">
        <f>'[1]AREMM Outputs'!A466</f>
        <v>Table 5: Number of New Domestic and I&amp;C Connections</v>
      </c>
      <c r="B1" s="1"/>
      <c r="C1" s="1"/>
      <c r="D1" s="1"/>
      <c r="E1" s="1"/>
      <c r="F1" s="1"/>
    </row>
    <row r="2" spans="1:6" x14ac:dyDescent="0.35">
      <c r="A2" s="17"/>
      <c r="B2" s="1"/>
      <c r="C2" s="1"/>
      <c r="D2" s="1"/>
      <c r="E2" s="1"/>
      <c r="F2" s="1"/>
    </row>
    <row r="3" spans="1:6" x14ac:dyDescent="0.35">
      <c r="A3" s="1" t="str">
        <f>'[1]AREMM Outputs'!A467</f>
        <v>Customer Type</v>
      </c>
      <c r="B3" s="1" t="str">
        <f>'[1]AREMM Outputs'!B467</f>
        <v>2023 - Q1</v>
      </c>
      <c r="C3" s="1" t="str">
        <f>'[1]AREMM Outputs'!C467</f>
        <v>2023 - Q2</v>
      </c>
      <c r="D3" s="1" t="str">
        <f>'[1]AREMM Outputs'!D467</f>
        <v>2023 - Q3</v>
      </c>
      <c r="E3" s="1" t="str">
        <f>'[1]AREMM Outputs'!E467</f>
        <v>2023 - Q4</v>
      </c>
      <c r="F3" s="1" t="str">
        <f>'[1]AREMM Outputs'!F467</f>
        <v>Total</v>
      </c>
    </row>
    <row r="4" spans="1:6" x14ac:dyDescent="0.35">
      <c r="A4" s="1" t="str">
        <f>'[1]AREMM Outputs'!A468</f>
        <v>Domestic</v>
      </c>
      <c r="B4" s="17">
        <f>'[1]AREMM Outputs'!B468</f>
        <v>1555</v>
      </c>
      <c r="C4" s="17">
        <f>'[1]AREMM Outputs'!C468</f>
        <v>1297</v>
      </c>
      <c r="D4" s="17">
        <f>'[1]AREMM Outputs'!D468</f>
        <v>1376</v>
      </c>
      <c r="E4" s="17">
        <f>'[1]AREMM Outputs'!E468</f>
        <v>1715</v>
      </c>
      <c r="F4" s="17">
        <f>'[1]AREMM Outputs'!F468</f>
        <v>5943</v>
      </c>
    </row>
    <row r="5" spans="1:6" x14ac:dyDescent="0.35">
      <c r="A5" s="1" t="str">
        <f>'[1]AREMM Outputs'!A469</f>
        <v>I&amp;C</v>
      </c>
      <c r="B5" s="17">
        <f>'[1]AREMM Outputs'!B469</f>
        <v>268</v>
      </c>
      <c r="C5" s="17">
        <f>'[1]AREMM Outputs'!C469</f>
        <v>239</v>
      </c>
      <c r="D5" s="17">
        <f>'[1]AREMM Outputs'!D469</f>
        <v>245</v>
      </c>
      <c r="E5" s="17">
        <f>'[1]AREMM Outputs'!E469</f>
        <v>292</v>
      </c>
      <c r="F5" s="17">
        <f>'[1]AREMM Outputs'!F469</f>
        <v>1044</v>
      </c>
    </row>
    <row r="6" spans="1:6" x14ac:dyDescent="0.35">
      <c r="A6" s="1" t="str">
        <f>'[1]AREMM Outputs'!A470</f>
        <v>Total</v>
      </c>
      <c r="B6" s="17">
        <f>'[1]AREMM Outputs'!B470</f>
        <v>1823</v>
      </c>
      <c r="C6" s="17">
        <f>'[1]AREMM Outputs'!C470</f>
        <v>1536</v>
      </c>
      <c r="D6" s="17">
        <f>'[1]AREMM Outputs'!D470</f>
        <v>1621</v>
      </c>
      <c r="E6" s="17">
        <f>'[1]AREMM Outputs'!E470</f>
        <v>2007</v>
      </c>
      <c r="F6" s="17">
        <f>'[1]AREMM Outputs'!F470</f>
        <v>6987</v>
      </c>
    </row>
    <row r="8" spans="1:6" x14ac:dyDescent="0.35">
      <c r="A8" s="1" t="s">
        <v>1</v>
      </c>
    </row>
    <row r="10" spans="1:6" x14ac:dyDescent="0.35">
      <c r="A10" s="10" t="s">
        <v>0</v>
      </c>
    </row>
  </sheetData>
  <hyperlinks>
    <hyperlink ref="A10" location="Contents!A1" display="Contents" xr:uid="{792A565E-DF11-4F2F-B3EB-614DCDCF3231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6B5E-79E6-4247-9F3A-DA53907B4C6F}">
  <dimension ref="A1:E9"/>
  <sheetViews>
    <sheetView workbookViewId="0">
      <selection activeCell="A2" sqref="A2"/>
    </sheetView>
  </sheetViews>
  <sheetFormatPr defaultRowHeight="14.5" x14ac:dyDescent="0.35"/>
  <cols>
    <col min="1" max="1" width="19.1796875" bestFit="1" customWidth="1"/>
    <col min="2" max="5" width="11" bestFit="1" customWidth="1"/>
  </cols>
  <sheetData>
    <row r="1" spans="1:5" x14ac:dyDescent="0.35">
      <c r="A1" s="1" t="str">
        <f>'[1]AREMM Outputs'!A485</f>
        <v>Table 6: Switching rate – Total NI market</v>
      </c>
      <c r="B1" s="1"/>
      <c r="C1" s="1"/>
      <c r="D1" s="1"/>
      <c r="E1" s="1"/>
    </row>
    <row r="2" spans="1:5" x14ac:dyDescent="0.35">
      <c r="A2" s="17"/>
      <c r="B2" s="1"/>
      <c r="C2" s="1"/>
      <c r="D2" s="1"/>
      <c r="E2" s="1"/>
    </row>
    <row r="3" spans="1:5" x14ac:dyDescent="0.35">
      <c r="A3" s="1" t="str">
        <f>'[1]AREMM Outputs'!A486</f>
        <v>Quarter</v>
      </c>
      <c r="B3" s="1" t="str">
        <f>'[1]AREMM Outputs'!B486</f>
        <v>2023 - Q1</v>
      </c>
      <c r="C3" s="1" t="str">
        <f>'[1]AREMM Outputs'!C486</f>
        <v>2023 - Q2</v>
      </c>
      <c r="D3" s="1" t="str">
        <f>'[1]AREMM Outputs'!D486</f>
        <v>2023 - Q3</v>
      </c>
      <c r="E3" s="1" t="str">
        <f>'[1]AREMM Outputs'!E486</f>
        <v>2023 - Q4</v>
      </c>
    </row>
    <row r="4" spans="1:5" x14ac:dyDescent="0.35">
      <c r="A4" s="1" t="str">
        <f>'[1]AREMM Outputs'!A487</f>
        <v>Number of Switches</v>
      </c>
      <c r="B4" s="17">
        <f>'[1]AREMM Outputs'!B487</f>
        <v>24232</v>
      </c>
      <c r="C4" s="17">
        <f>'[1]AREMM Outputs'!C487</f>
        <v>29870</v>
      </c>
      <c r="D4" s="17">
        <f>'[1]AREMM Outputs'!D487</f>
        <v>36094</v>
      </c>
      <c r="E4" s="17">
        <f>'[1]AREMM Outputs'!E487</f>
        <v>37970</v>
      </c>
    </row>
    <row r="5" spans="1:5" x14ac:dyDescent="0.35">
      <c r="A5" s="1" t="str">
        <f>'[1]AREMM Outputs'!A488</f>
        <v>Switching rate (%)</v>
      </c>
      <c r="B5" s="4">
        <f>'[1]AREMM Outputs'!B488</f>
        <v>2.6496496584060114E-2</v>
      </c>
      <c r="C5" s="4">
        <f>'[1]AREMM Outputs'!C488</f>
        <v>3.2610558746496848E-2</v>
      </c>
      <c r="D5" s="4">
        <f>'[1]AREMM Outputs'!D488</f>
        <v>3.9346456813083075E-2</v>
      </c>
      <c r="E5" s="4">
        <f>'[1]AREMM Outputs'!E488</f>
        <v>4.1307973407108192E-2</v>
      </c>
    </row>
    <row r="7" spans="1:5" x14ac:dyDescent="0.35">
      <c r="A7" s="1" t="s">
        <v>1</v>
      </c>
    </row>
    <row r="9" spans="1:5" x14ac:dyDescent="0.35">
      <c r="A9" s="10" t="s">
        <v>0</v>
      </c>
    </row>
  </sheetData>
  <hyperlinks>
    <hyperlink ref="A9" location="Contents!A1" display="Contents" xr:uid="{BD9E205B-C759-4225-9F2B-FACCB4CFA87B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73B36-B5EC-4A6F-905A-32EA17F4AD3C}">
  <dimension ref="A1:C106"/>
  <sheetViews>
    <sheetView workbookViewId="0">
      <selection activeCell="A2" sqref="A2"/>
    </sheetView>
  </sheetViews>
  <sheetFormatPr defaultRowHeight="14.5" x14ac:dyDescent="0.35"/>
  <cols>
    <col min="1" max="1" width="9.26953125" style="1" bestFit="1" customWidth="1"/>
    <col min="2" max="2" width="21.26953125" style="1" bestFit="1" customWidth="1"/>
    <col min="3" max="3" width="15.08984375" style="1" bestFit="1" customWidth="1"/>
  </cols>
  <sheetData>
    <row r="1" spans="1:3" x14ac:dyDescent="0.35">
      <c r="A1" s="1" t="str">
        <f>'[1]AREMM Outputs'!$A$591</f>
        <v>Figure 10 - Electricity - Monthly Domestic Switching</v>
      </c>
    </row>
    <row r="2" spans="1:3" x14ac:dyDescent="0.35">
      <c r="A2" s="17"/>
    </row>
    <row r="3" spans="1:3" x14ac:dyDescent="0.35">
      <c r="B3" s="1" t="str">
        <f>'[1]AREMM Outputs'!B490</f>
        <v>Domestic Prepayment</v>
      </c>
      <c r="C3" s="1" t="str">
        <f>'[1]AREMM Outputs'!C490</f>
        <v>Domestic credit</v>
      </c>
    </row>
    <row r="4" spans="1:3" x14ac:dyDescent="0.35">
      <c r="A4" s="1" t="str">
        <f>'[1]AREMM Outputs'!A491</f>
        <v>2015 - 10</v>
      </c>
      <c r="B4" s="17">
        <f>'[1]AREMM Outputs'!B491</f>
        <v>5800</v>
      </c>
      <c r="C4" s="17">
        <f>'[1]AREMM Outputs'!C491</f>
        <v>1494</v>
      </c>
    </row>
    <row r="5" spans="1:3" x14ac:dyDescent="0.35">
      <c r="A5" s="1" t="str">
        <f>'[1]AREMM Outputs'!A492</f>
        <v>2015 - 11</v>
      </c>
      <c r="B5" s="17">
        <f>'[1]AREMM Outputs'!B492</f>
        <v>5882</v>
      </c>
      <c r="C5" s="17">
        <f>'[1]AREMM Outputs'!C492</f>
        <v>1959</v>
      </c>
    </row>
    <row r="6" spans="1:3" x14ac:dyDescent="0.35">
      <c r="A6" s="1" t="str">
        <f>'[1]AREMM Outputs'!A493</f>
        <v>2015 - 12</v>
      </c>
      <c r="B6" s="17">
        <f>'[1]AREMM Outputs'!B493</f>
        <v>6580</v>
      </c>
      <c r="C6" s="17">
        <f>'[1]AREMM Outputs'!C493</f>
        <v>2495</v>
      </c>
    </row>
    <row r="7" spans="1:3" x14ac:dyDescent="0.35">
      <c r="A7" s="1" t="str">
        <f>'[1]AREMM Outputs'!A494</f>
        <v>2016 - 01</v>
      </c>
      <c r="B7" s="17">
        <f>'[1]AREMM Outputs'!B494</f>
        <v>6017</v>
      </c>
      <c r="C7" s="17">
        <f>'[1]AREMM Outputs'!C494</f>
        <v>1854</v>
      </c>
    </row>
    <row r="8" spans="1:3" x14ac:dyDescent="0.35">
      <c r="A8" s="1" t="str">
        <f>'[1]AREMM Outputs'!A495</f>
        <v>2016 - 02</v>
      </c>
      <c r="B8" s="17">
        <f>'[1]AREMM Outputs'!B495</f>
        <v>7635</v>
      </c>
      <c r="C8" s="17">
        <f>'[1]AREMM Outputs'!C495</f>
        <v>3028</v>
      </c>
    </row>
    <row r="9" spans="1:3" x14ac:dyDescent="0.35">
      <c r="A9" s="1" t="str">
        <f>'[1]AREMM Outputs'!A496</f>
        <v>2016 - 03</v>
      </c>
      <c r="B9" s="17">
        <f>'[1]AREMM Outputs'!B496</f>
        <v>7371</v>
      </c>
      <c r="C9" s="17">
        <f>'[1]AREMM Outputs'!C496</f>
        <v>3402</v>
      </c>
    </row>
    <row r="10" spans="1:3" x14ac:dyDescent="0.35">
      <c r="A10" s="1" t="str">
        <f>'[1]AREMM Outputs'!A497</f>
        <v>2016 - 04</v>
      </c>
      <c r="B10" s="17">
        <f>'[1]AREMM Outputs'!B497</f>
        <v>7290</v>
      </c>
      <c r="C10" s="17">
        <f>'[1]AREMM Outputs'!C497</f>
        <v>3344</v>
      </c>
    </row>
    <row r="11" spans="1:3" x14ac:dyDescent="0.35">
      <c r="A11" s="1" t="str">
        <f>'[1]AREMM Outputs'!A498</f>
        <v>2016 - 05</v>
      </c>
      <c r="B11" s="17">
        <f>'[1]AREMM Outputs'!B498</f>
        <v>6872</v>
      </c>
      <c r="C11" s="17">
        <f>'[1]AREMM Outputs'!C498</f>
        <v>3024</v>
      </c>
    </row>
    <row r="12" spans="1:3" x14ac:dyDescent="0.35">
      <c r="A12" s="1" t="str">
        <f>'[1]AREMM Outputs'!A499</f>
        <v>2016 - 06</v>
      </c>
      <c r="B12" s="17">
        <f>'[1]AREMM Outputs'!B499</f>
        <v>7658</v>
      </c>
      <c r="C12" s="17">
        <f>'[1]AREMM Outputs'!C499</f>
        <v>3521</v>
      </c>
    </row>
    <row r="13" spans="1:3" x14ac:dyDescent="0.35">
      <c r="A13" s="1" t="str">
        <f>'[1]AREMM Outputs'!A500</f>
        <v>2016 - 07</v>
      </c>
      <c r="B13" s="17">
        <f>'[1]AREMM Outputs'!B500</f>
        <v>7253</v>
      </c>
      <c r="C13" s="17">
        <f>'[1]AREMM Outputs'!C500</f>
        <v>2697</v>
      </c>
    </row>
    <row r="14" spans="1:3" x14ac:dyDescent="0.35">
      <c r="A14" s="1" t="str">
        <f>'[1]AREMM Outputs'!A501</f>
        <v>2016 - 08</v>
      </c>
      <c r="B14" s="17">
        <f>'[1]AREMM Outputs'!B501</f>
        <v>6821</v>
      </c>
      <c r="C14" s="17">
        <f>'[1]AREMM Outputs'!C501</f>
        <v>2855</v>
      </c>
    </row>
    <row r="15" spans="1:3" x14ac:dyDescent="0.35">
      <c r="A15" s="1" t="str">
        <f>'[1]AREMM Outputs'!A502</f>
        <v>2016 - 09</v>
      </c>
      <c r="B15" s="17">
        <f>'[1]AREMM Outputs'!B502</f>
        <v>7889</v>
      </c>
      <c r="C15" s="17">
        <f>'[1]AREMM Outputs'!C502</f>
        <v>3179</v>
      </c>
    </row>
    <row r="16" spans="1:3" x14ac:dyDescent="0.35">
      <c r="A16" s="1" t="str">
        <f>'[1]AREMM Outputs'!A503</f>
        <v>2016 - 10</v>
      </c>
      <c r="B16" s="17">
        <f>'[1]AREMM Outputs'!B503</f>
        <v>7714</v>
      </c>
      <c r="C16" s="17">
        <f>'[1]AREMM Outputs'!C503</f>
        <v>2631</v>
      </c>
    </row>
    <row r="17" spans="1:3" x14ac:dyDescent="0.35">
      <c r="A17" s="1" t="str">
        <f>'[1]AREMM Outputs'!A504</f>
        <v>2016 - 11</v>
      </c>
      <c r="B17" s="17">
        <f>'[1]AREMM Outputs'!B504</f>
        <v>7345</v>
      </c>
      <c r="C17" s="17">
        <f>'[1]AREMM Outputs'!C504</f>
        <v>3218</v>
      </c>
    </row>
    <row r="18" spans="1:3" x14ac:dyDescent="0.35">
      <c r="A18" s="1" t="str">
        <f>'[1]AREMM Outputs'!A505</f>
        <v>2016 - 12</v>
      </c>
      <c r="B18" s="17">
        <f>'[1]AREMM Outputs'!B505</f>
        <v>8110</v>
      </c>
      <c r="C18" s="17">
        <f>'[1]AREMM Outputs'!C505</f>
        <v>3277</v>
      </c>
    </row>
    <row r="19" spans="1:3" x14ac:dyDescent="0.35">
      <c r="A19" s="1" t="str">
        <f>'[1]AREMM Outputs'!A506</f>
        <v>2017 - 01</v>
      </c>
      <c r="B19" s="17">
        <f>'[1]AREMM Outputs'!B506</f>
        <v>8855</v>
      </c>
      <c r="C19" s="17">
        <f>'[1]AREMM Outputs'!C506</f>
        <v>2001</v>
      </c>
    </row>
    <row r="20" spans="1:3" x14ac:dyDescent="0.35">
      <c r="A20" s="1" t="str">
        <f>'[1]AREMM Outputs'!A507</f>
        <v>2017 - 02</v>
      </c>
      <c r="B20" s="17">
        <f>'[1]AREMM Outputs'!B507</f>
        <v>9512</v>
      </c>
      <c r="C20" s="17">
        <f>'[1]AREMM Outputs'!C507</f>
        <v>2985</v>
      </c>
    </row>
    <row r="21" spans="1:3" x14ac:dyDescent="0.35">
      <c r="A21" s="1" t="str">
        <f>'[1]AREMM Outputs'!A508</f>
        <v>2017 - 03</v>
      </c>
      <c r="B21" s="17">
        <f>'[1]AREMM Outputs'!B508</f>
        <v>8545</v>
      </c>
      <c r="C21" s="17">
        <f>'[1]AREMM Outputs'!C508</f>
        <v>3645</v>
      </c>
    </row>
    <row r="22" spans="1:3" x14ac:dyDescent="0.35">
      <c r="A22" s="1" t="str">
        <f>'[1]AREMM Outputs'!A509</f>
        <v>2017 - 04</v>
      </c>
      <c r="B22" s="17">
        <f>'[1]AREMM Outputs'!B509</f>
        <v>7005</v>
      </c>
      <c r="C22" s="17">
        <f>'[1]AREMM Outputs'!C509</f>
        <v>2704</v>
      </c>
    </row>
    <row r="23" spans="1:3" x14ac:dyDescent="0.35">
      <c r="A23" s="1" t="str">
        <f>'[1]AREMM Outputs'!A510</f>
        <v>2017 - 05</v>
      </c>
      <c r="B23" s="17">
        <f>'[1]AREMM Outputs'!B510</f>
        <v>5852</v>
      </c>
      <c r="C23" s="17">
        <f>'[1]AREMM Outputs'!C510</f>
        <v>2722</v>
      </c>
    </row>
    <row r="24" spans="1:3" x14ac:dyDescent="0.35">
      <c r="A24" s="1" t="str">
        <f>'[1]AREMM Outputs'!A511</f>
        <v>2017 - 06</v>
      </c>
      <c r="B24" s="17">
        <f>'[1]AREMM Outputs'!B511</f>
        <v>6878</v>
      </c>
      <c r="C24" s="17">
        <f>'[1]AREMM Outputs'!C511</f>
        <v>3092</v>
      </c>
    </row>
    <row r="25" spans="1:3" x14ac:dyDescent="0.35">
      <c r="A25" s="1" t="str">
        <f>'[1]AREMM Outputs'!A512</f>
        <v>2017 - 07</v>
      </c>
      <c r="B25" s="17">
        <f>'[1]AREMM Outputs'!B512</f>
        <v>5810</v>
      </c>
      <c r="C25" s="17">
        <f>'[1]AREMM Outputs'!C512</f>
        <v>2615</v>
      </c>
    </row>
    <row r="26" spans="1:3" x14ac:dyDescent="0.35">
      <c r="A26" s="1" t="str">
        <f>'[1]AREMM Outputs'!A513</f>
        <v>2017 - 08</v>
      </c>
      <c r="B26" s="17">
        <f>'[1]AREMM Outputs'!B513</f>
        <v>5622</v>
      </c>
      <c r="C26" s="17">
        <f>'[1]AREMM Outputs'!C513</f>
        <v>2954</v>
      </c>
    </row>
    <row r="27" spans="1:3" x14ac:dyDescent="0.35">
      <c r="A27" s="1" t="str">
        <f>'[1]AREMM Outputs'!A514</f>
        <v>2017 - 09</v>
      </c>
      <c r="B27" s="17">
        <f>'[1]AREMM Outputs'!B514</f>
        <v>6073</v>
      </c>
      <c r="C27" s="17">
        <f>'[1]AREMM Outputs'!C514</f>
        <v>3156</v>
      </c>
    </row>
    <row r="28" spans="1:3" x14ac:dyDescent="0.35">
      <c r="A28" s="1" t="str">
        <f>'[1]AREMM Outputs'!A515</f>
        <v>2017 - 10</v>
      </c>
      <c r="B28" s="17">
        <f>'[1]AREMM Outputs'!B515</f>
        <v>6650</v>
      </c>
      <c r="C28" s="17">
        <f>'[1]AREMM Outputs'!C515</f>
        <v>3283</v>
      </c>
    </row>
    <row r="29" spans="1:3" x14ac:dyDescent="0.35">
      <c r="A29" s="1" t="str">
        <f>'[1]AREMM Outputs'!A516</f>
        <v>2017 - 11</v>
      </c>
      <c r="B29" s="17">
        <f>'[1]AREMM Outputs'!B516</f>
        <v>6617</v>
      </c>
      <c r="C29" s="17">
        <f>'[1]AREMM Outputs'!C516</f>
        <v>3785</v>
      </c>
    </row>
    <row r="30" spans="1:3" x14ac:dyDescent="0.35">
      <c r="A30" s="1" t="str">
        <f>'[1]AREMM Outputs'!A517</f>
        <v>2017 - 12</v>
      </c>
      <c r="B30" s="17">
        <f>'[1]AREMM Outputs'!B517</f>
        <v>5512</v>
      </c>
      <c r="C30" s="17">
        <f>'[1]AREMM Outputs'!C517</f>
        <v>2853</v>
      </c>
    </row>
    <row r="31" spans="1:3" x14ac:dyDescent="0.35">
      <c r="A31" s="1" t="str">
        <f>'[1]AREMM Outputs'!A518</f>
        <v>2018 - 01</v>
      </c>
      <c r="B31" s="17">
        <f>'[1]AREMM Outputs'!B518</f>
        <v>4948</v>
      </c>
      <c r="C31" s="17">
        <f>'[1]AREMM Outputs'!C518</f>
        <v>2498</v>
      </c>
    </row>
    <row r="32" spans="1:3" x14ac:dyDescent="0.35">
      <c r="A32" s="1" t="str">
        <f>'[1]AREMM Outputs'!A519</f>
        <v>2018 - 02</v>
      </c>
      <c r="B32" s="17">
        <f>'[1]AREMM Outputs'!B519</f>
        <v>5482</v>
      </c>
      <c r="C32" s="17">
        <f>'[1]AREMM Outputs'!C519</f>
        <v>3293</v>
      </c>
    </row>
    <row r="33" spans="1:3" x14ac:dyDescent="0.35">
      <c r="A33" s="1" t="str">
        <f>'[1]AREMM Outputs'!A520</f>
        <v>2018 - 03</v>
      </c>
      <c r="B33" s="17">
        <f>'[1]AREMM Outputs'!B520</f>
        <v>5293</v>
      </c>
      <c r="C33" s="17">
        <f>'[1]AREMM Outputs'!C520</f>
        <v>3296</v>
      </c>
    </row>
    <row r="34" spans="1:3" x14ac:dyDescent="0.35">
      <c r="A34" s="1" t="str">
        <f>'[1]AREMM Outputs'!A521</f>
        <v>2018 - 04</v>
      </c>
      <c r="B34" s="17">
        <f>'[1]AREMM Outputs'!B521</f>
        <v>4671</v>
      </c>
      <c r="C34" s="17">
        <f>'[1]AREMM Outputs'!C521</f>
        <v>2757</v>
      </c>
    </row>
    <row r="35" spans="1:3" x14ac:dyDescent="0.35">
      <c r="A35" s="1" t="str">
        <f>'[1]AREMM Outputs'!A522</f>
        <v>2018 - 05</v>
      </c>
      <c r="B35" s="17">
        <f>'[1]AREMM Outputs'!B522</f>
        <v>5465</v>
      </c>
      <c r="C35" s="17">
        <f>'[1]AREMM Outputs'!C522</f>
        <v>3196</v>
      </c>
    </row>
    <row r="36" spans="1:3" x14ac:dyDescent="0.35">
      <c r="A36" s="1" t="str">
        <f>'[1]AREMM Outputs'!A523</f>
        <v>2018 - 06</v>
      </c>
      <c r="B36" s="17">
        <f>'[1]AREMM Outputs'!B523</f>
        <v>5868</v>
      </c>
      <c r="C36" s="17">
        <f>'[1]AREMM Outputs'!C523</f>
        <v>4115</v>
      </c>
    </row>
    <row r="37" spans="1:3" x14ac:dyDescent="0.35">
      <c r="A37" s="1" t="str">
        <f>'[1]AREMM Outputs'!A524</f>
        <v>2018 - 07</v>
      </c>
      <c r="B37" s="17">
        <f>'[1]AREMM Outputs'!B524</f>
        <v>3871</v>
      </c>
      <c r="C37" s="17">
        <f>'[1]AREMM Outputs'!C524</f>
        <v>2878</v>
      </c>
    </row>
    <row r="38" spans="1:3" x14ac:dyDescent="0.35">
      <c r="A38" s="1" t="str">
        <f>'[1]AREMM Outputs'!A525</f>
        <v>2018 - 08</v>
      </c>
      <c r="B38" s="17">
        <f>'[1]AREMM Outputs'!B525</f>
        <v>5050</v>
      </c>
      <c r="C38" s="17">
        <f>'[1]AREMM Outputs'!C525</f>
        <v>3366</v>
      </c>
    </row>
    <row r="39" spans="1:3" x14ac:dyDescent="0.35">
      <c r="A39" s="1" t="str">
        <f>'[1]AREMM Outputs'!A526</f>
        <v>2018 - 09</v>
      </c>
      <c r="B39" s="17">
        <f>'[1]AREMM Outputs'!B526</f>
        <v>5059</v>
      </c>
      <c r="C39" s="17">
        <f>'[1]AREMM Outputs'!C526</f>
        <v>3847</v>
      </c>
    </row>
    <row r="40" spans="1:3" x14ac:dyDescent="0.35">
      <c r="A40" s="1" t="str">
        <f>'[1]AREMM Outputs'!A527</f>
        <v>2018 - 10</v>
      </c>
      <c r="B40" s="17">
        <f>'[1]AREMM Outputs'!B527</f>
        <v>7893</v>
      </c>
      <c r="C40" s="17">
        <f>'[1]AREMM Outputs'!C527</f>
        <v>3972</v>
      </c>
    </row>
    <row r="41" spans="1:3" x14ac:dyDescent="0.35">
      <c r="A41" s="1" t="str">
        <f>'[1]AREMM Outputs'!A528</f>
        <v>2018 - 11</v>
      </c>
      <c r="B41" s="17">
        <f>'[1]AREMM Outputs'!B528</f>
        <v>5758</v>
      </c>
      <c r="C41" s="17">
        <f>'[1]AREMM Outputs'!C528</f>
        <v>3698</v>
      </c>
    </row>
    <row r="42" spans="1:3" x14ac:dyDescent="0.35">
      <c r="A42" s="1" t="str">
        <f>'[1]AREMM Outputs'!A529</f>
        <v>2018 - 12</v>
      </c>
      <c r="B42" s="17">
        <f>'[1]AREMM Outputs'!B529</f>
        <v>5024</v>
      </c>
      <c r="C42" s="17">
        <f>'[1]AREMM Outputs'!C529</f>
        <v>3123</v>
      </c>
    </row>
    <row r="43" spans="1:3" x14ac:dyDescent="0.35">
      <c r="A43" s="1" t="str">
        <f>'[1]AREMM Outputs'!A530</f>
        <v>2019 - 01</v>
      </c>
      <c r="B43" s="17">
        <f>'[1]AREMM Outputs'!B530</f>
        <v>4571</v>
      </c>
      <c r="C43" s="17">
        <f>'[1]AREMM Outputs'!C530</f>
        <v>2289</v>
      </c>
    </row>
    <row r="44" spans="1:3" x14ac:dyDescent="0.35">
      <c r="A44" s="1" t="str">
        <f>'[1]AREMM Outputs'!A531</f>
        <v>2019 - 02</v>
      </c>
      <c r="B44" s="17">
        <f>'[1]AREMM Outputs'!B531</f>
        <v>5807</v>
      </c>
      <c r="C44" s="17">
        <f>'[1]AREMM Outputs'!C531</f>
        <v>2999</v>
      </c>
    </row>
    <row r="45" spans="1:3" x14ac:dyDescent="0.35">
      <c r="A45" s="1" t="str">
        <f>'[1]AREMM Outputs'!A532</f>
        <v>2019 - 03</v>
      </c>
      <c r="B45" s="17">
        <f>'[1]AREMM Outputs'!B532</f>
        <v>5953</v>
      </c>
      <c r="C45" s="17">
        <f>'[1]AREMM Outputs'!C532</f>
        <v>3337</v>
      </c>
    </row>
    <row r="46" spans="1:3" x14ac:dyDescent="0.35">
      <c r="A46" s="1" t="str">
        <f>'[1]AREMM Outputs'!A533</f>
        <v>2019 - 04</v>
      </c>
      <c r="B46" s="17">
        <f>'[1]AREMM Outputs'!B533</f>
        <v>4323</v>
      </c>
      <c r="C46" s="17">
        <f>'[1]AREMM Outputs'!C533</f>
        <v>2829</v>
      </c>
    </row>
    <row r="47" spans="1:3" x14ac:dyDescent="0.35">
      <c r="A47" s="1" t="str">
        <f>'[1]AREMM Outputs'!A534</f>
        <v>2019 - 05</v>
      </c>
      <c r="B47" s="17">
        <f>'[1]AREMM Outputs'!B534</f>
        <v>5429</v>
      </c>
      <c r="C47" s="17">
        <f>'[1]AREMM Outputs'!C534</f>
        <v>3468</v>
      </c>
    </row>
    <row r="48" spans="1:3" x14ac:dyDescent="0.35">
      <c r="A48" s="1" t="str">
        <f>'[1]AREMM Outputs'!A535</f>
        <v>2019 - 06</v>
      </c>
      <c r="B48" s="17">
        <f>'[1]AREMM Outputs'!B535</f>
        <v>4968</v>
      </c>
      <c r="C48" s="17">
        <f>'[1]AREMM Outputs'!C535</f>
        <v>3656</v>
      </c>
    </row>
    <row r="49" spans="1:3" x14ac:dyDescent="0.35">
      <c r="A49" s="1" t="str">
        <f>'[1]AREMM Outputs'!A536</f>
        <v>2019 - 07</v>
      </c>
      <c r="B49" s="17">
        <f>'[1]AREMM Outputs'!B536</f>
        <v>5603</v>
      </c>
      <c r="C49" s="17">
        <f>'[1]AREMM Outputs'!C536</f>
        <v>3306</v>
      </c>
    </row>
    <row r="50" spans="1:3" x14ac:dyDescent="0.35">
      <c r="A50" s="1" t="str">
        <f>'[1]AREMM Outputs'!A537</f>
        <v>2019 - 08</v>
      </c>
      <c r="B50" s="17">
        <f>'[1]AREMM Outputs'!B537</f>
        <v>5173</v>
      </c>
      <c r="C50" s="17">
        <f>'[1]AREMM Outputs'!C537</f>
        <v>3081</v>
      </c>
    </row>
    <row r="51" spans="1:3" x14ac:dyDescent="0.35">
      <c r="A51" s="1" t="str">
        <f>'[1]AREMM Outputs'!A538</f>
        <v>2019 - 09</v>
      </c>
      <c r="B51" s="17">
        <f>'[1]AREMM Outputs'!B538</f>
        <v>4906</v>
      </c>
      <c r="C51" s="17">
        <f>'[1]AREMM Outputs'!C538</f>
        <v>3621</v>
      </c>
    </row>
    <row r="52" spans="1:3" x14ac:dyDescent="0.35">
      <c r="A52" s="1" t="str">
        <f>'[1]AREMM Outputs'!A539</f>
        <v>2019 - 10</v>
      </c>
      <c r="B52" s="17">
        <f>'[1]AREMM Outputs'!B539</f>
        <v>8642</v>
      </c>
      <c r="C52" s="17">
        <f>'[1]AREMM Outputs'!C539</f>
        <v>4179</v>
      </c>
    </row>
    <row r="53" spans="1:3" x14ac:dyDescent="0.35">
      <c r="A53" s="1" t="str">
        <f>'[1]AREMM Outputs'!A540</f>
        <v>2019 - 11</v>
      </c>
      <c r="B53" s="17">
        <f>'[1]AREMM Outputs'!B540</f>
        <v>8021</v>
      </c>
      <c r="C53" s="17">
        <f>'[1]AREMM Outputs'!C540</f>
        <v>3638</v>
      </c>
    </row>
    <row r="54" spans="1:3" x14ac:dyDescent="0.35">
      <c r="A54" s="1" t="str">
        <f>'[1]AREMM Outputs'!A541</f>
        <v>2019 - 12</v>
      </c>
      <c r="B54" s="17">
        <f>'[1]AREMM Outputs'!B541</f>
        <v>6428</v>
      </c>
      <c r="C54" s="17">
        <f>'[1]AREMM Outputs'!C541</f>
        <v>2987</v>
      </c>
    </row>
    <row r="55" spans="1:3" x14ac:dyDescent="0.35">
      <c r="A55" s="1" t="str">
        <f>'[1]AREMM Outputs'!A542</f>
        <v>2020 - 01</v>
      </c>
      <c r="B55" s="17">
        <f>'[1]AREMM Outputs'!B542</f>
        <v>5066</v>
      </c>
      <c r="C55" s="17">
        <f>'[1]AREMM Outputs'!C542</f>
        <v>2396</v>
      </c>
    </row>
    <row r="56" spans="1:3" x14ac:dyDescent="0.35">
      <c r="A56" s="1" t="str">
        <f>'[1]AREMM Outputs'!A543</f>
        <v>2020 - 02</v>
      </c>
      <c r="B56" s="17">
        <f>'[1]AREMM Outputs'!B543</f>
        <v>6354</v>
      </c>
      <c r="C56" s="17">
        <f>'[1]AREMM Outputs'!C543</f>
        <v>4316</v>
      </c>
    </row>
    <row r="57" spans="1:3" x14ac:dyDescent="0.35">
      <c r="A57" s="1" t="str">
        <f>'[1]AREMM Outputs'!A544</f>
        <v>2020 - 03</v>
      </c>
      <c r="B57" s="17">
        <f>'[1]AREMM Outputs'!B544</f>
        <v>5491</v>
      </c>
      <c r="C57" s="17">
        <f>'[1]AREMM Outputs'!C544</f>
        <v>3438</v>
      </c>
    </row>
    <row r="58" spans="1:3" x14ac:dyDescent="0.35">
      <c r="A58" s="1" t="str">
        <f>'[1]AREMM Outputs'!A545</f>
        <v>2020 - 04</v>
      </c>
      <c r="B58" s="17">
        <f>'[1]AREMM Outputs'!B545</f>
        <v>2183</v>
      </c>
      <c r="C58" s="17">
        <f>'[1]AREMM Outputs'!C545</f>
        <v>2924</v>
      </c>
    </row>
    <row r="59" spans="1:3" x14ac:dyDescent="0.35">
      <c r="A59" s="1" t="str">
        <f>'[1]AREMM Outputs'!A546</f>
        <v>2020 - 05</v>
      </c>
      <c r="B59" s="17">
        <f>'[1]AREMM Outputs'!B546</f>
        <v>1715</v>
      </c>
      <c r="C59" s="17">
        <f>'[1]AREMM Outputs'!C546</f>
        <v>962</v>
      </c>
    </row>
    <row r="60" spans="1:3" x14ac:dyDescent="0.35">
      <c r="A60" s="1" t="str">
        <f>'[1]AREMM Outputs'!A547</f>
        <v>2020 - 06</v>
      </c>
      <c r="B60" s="17">
        <f>'[1]AREMM Outputs'!B547</f>
        <v>1892</v>
      </c>
      <c r="C60" s="17">
        <f>'[1]AREMM Outputs'!C547</f>
        <v>1243</v>
      </c>
    </row>
    <row r="61" spans="1:3" x14ac:dyDescent="0.35">
      <c r="A61" s="1" t="str">
        <f>'[1]AREMM Outputs'!A548</f>
        <v>2020 - 07</v>
      </c>
      <c r="B61" s="17">
        <f>'[1]AREMM Outputs'!B548</f>
        <v>2196</v>
      </c>
      <c r="C61" s="17">
        <f>'[1]AREMM Outputs'!C548</f>
        <v>1431</v>
      </c>
    </row>
    <row r="62" spans="1:3" x14ac:dyDescent="0.35">
      <c r="A62" s="1" t="str">
        <f>'[1]AREMM Outputs'!A549</f>
        <v>2020 - 08</v>
      </c>
      <c r="B62" s="17">
        <f>'[1]AREMM Outputs'!B549</f>
        <v>3715</v>
      </c>
      <c r="C62" s="17">
        <f>'[1]AREMM Outputs'!C549</f>
        <v>2054</v>
      </c>
    </row>
    <row r="63" spans="1:3" x14ac:dyDescent="0.35">
      <c r="A63" s="1" t="str">
        <f>'[1]AREMM Outputs'!A550</f>
        <v>2020 - 09</v>
      </c>
      <c r="B63" s="17">
        <f>'[1]AREMM Outputs'!B550</f>
        <v>4906</v>
      </c>
      <c r="C63" s="17">
        <f>'[1]AREMM Outputs'!C550</f>
        <v>3985</v>
      </c>
    </row>
    <row r="64" spans="1:3" x14ac:dyDescent="0.35">
      <c r="A64" s="1" t="str">
        <f>'[1]AREMM Outputs'!A551</f>
        <v>2020 - 10</v>
      </c>
      <c r="B64" s="17">
        <f>'[1]AREMM Outputs'!B551</f>
        <v>5578</v>
      </c>
      <c r="C64" s="17">
        <f>'[1]AREMM Outputs'!C551</f>
        <v>4424</v>
      </c>
    </row>
    <row r="65" spans="1:3" x14ac:dyDescent="0.35">
      <c r="A65" s="1" t="str">
        <f>'[1]AREMM Outputs'!A552</f>
        <v>2020 - 11</v>
      </c>
      <c r="B65" s="17">
        <f>'[1]AREMM Outputs'!B552</f>
        <v>4511</v>
      </c>
      <c r="C65" s="17">
        <f>'[1]AREMM Outputs'!C552</f>
        <v>3867</v>
      </c>
    </row>
    <row r="66" spans="1:3" x14ac:dyDescent="0.35">
      <c r="A66" s="1" t="str">
        <f>'[1]AREMM Outputs'!A553</f>
        <v>2020 - 12</v>
      </c>
      <c r="B66" s="17">
        <f>'[1]AREMM Outputs'!B553</f>
        <v>5178</v>
      </c>
      <c r="C66" s="17">
        <f>'[1]AREMM Outputs'!C553</f>
        <v>3380</v>
      </c>
    </row>
    <row r="67" spans="1:3" x14ac:dyDescent="0.35">
      <c r="A67" s="1" t="str">
        <f>'[1]AREMM Outputs'!A554</f>
        <v>2021 - 01</v>
      </c>
      <c r="B67" s="17">
        <f>'[1]AREMM Outputs'!B554</f>
        <v>2418</v>
      </c>
      <c r="C67" s="17">
        <f>'[1]AREMM Outputs'!C554</f>
        <v>2149</v>
      </c>
    </row>
    <row r="68" spans="1:3" x14ac:dyDescent="0.35">
      <c r="A68" s="1" t="str">
        <f>'[1]AREMM Outputs'!A555</f>
        <v>2021 - 02</v>
      </c>
      <c r="B68" s="17">
        <f>'[1]AREMM Outputs'!B555</f>
        <v>2652</v>
      </c>
      <c r="C68" s="17">
        <f>'[1]AREMM Outputs'!C555</f>
        <v>2408</v>
      </c>
    </row>
    <row r="69" spans="1:3" x14ac:dyDescent="0.35">
      <c r="A69" s="1" t="str">
        <f>'[1]AREMM Outputs'!A556</f>
        <v>2021 - 03</v>
      </c>
      <c r="B69" s="17">
        <f>'[1]AREMM Outputs'!B556</f>
        <v>2341</v>
      </c>
      <c r="C69" s="17">
        <f>'[1]AREMM Outputs'!C556</f>
        <v>2544</v>
      </c>
    </row>
    <row r="70" spans="1:3" x14ac:dyDescent="0.35">
      <c r="A70" s="1" t="str">
        <f>'[1]AREMM Outputs'!A557</f>
        <v>2021 - 04</v>
      </c>
      <c r="B70" s="17">
        <f>'[1]AREMM Outputs'!B557</f>
        <v>1457</v>
      </c>
      <c r="C70" s="17">
        <f>'[1]AREMM Outputs'!C557</f>
        <v>1945</v>
      </c>
    </row>
    <row r="71" spans="1:3" x14ac:dyDescent="0.35">
      <c r="A71" s="1" t="str">
        <f>'[1]AREMM Outputs'!A558</f>
        <v>2021 - 05</v>
      </c>
      <c r="B71" s="17">
        <f>'[1]AREMM Outputs'!B558</f>
        <v>5561</v>
      </c>
      <c r="C71" s="17">
        <f>'[1]AREMM Outputs'!C558</f>
        <v>3562</v>
      </c>
    </row>
    <row r="72" spans="1:3" x14ac:dyDescent="0.35">
      <c r="A72" s="1" t="str">
        <f>'[1]AREMM Outputs'!A559</f>
        <v>2021 - 06</v>
      </c>
      <c r="B72" s="17">
        <f>'[1]AREMM Outputs'!B559</f>
        <v>6573</v>
      </c>
      <c r="C72" s="17">
        <f>'[1]AREMM Outputs'!C559</f>
        <v>4275</v>
      </c>
    </row>
    <row r="73" spans="1:3" x14ac:dyDescent="0.35">
      <c r="A73" s="1" t="str">
        <f>'[1]AREMM Outputs'!A560</f>
        <v>2021 - 07</v>
      </c>
      <c r="B73" s="17">
        <f>'[1]AREMM Outputs'!B560</f>
        <v>6819</v>
      </c>
      <c r="C73" s="17">
        <f>'[1]AREMM Outputs'!C560</f>
        <v>4452</v>
      </c>
    </row>
    <row r="74" spans="1:3" x14ac:dyDescent="0.35">
      <c r="A74" s="1" t="str">
        <f>'[1]AREMM Outputs'!A561</f>
        <v>2021 - 08</v>
      </c>
      <c r="B74" s="17">
        <f>'[1]AREMM Outputs'!B561</f>
        <v>4951</v>
      </c>
      <c r="C74" s="17">
        <f>'[1]AREMM Outputs'!C561</f>
        <v>4851</v>
      </c>
    </row>
    <row r="75" spans="1:3" x14ac:dyDescent="0.35">
      <c r="A75" s="1" t="str">
        <f>'[1]AREMM Outputs'!A562</f>
        <v>2021 - 09</v>
      </c>
      <c r="B75" s="17">
        <f>'[1]AREMM Outputs'!B562</f>
        <v>7015</v>
      </c>
      <c r="C75" s="17">
        <f>'[1]AREMM Outputs'!C562</f>
        <v>4751</v>
      </c>
    </row>
    <row r="76" spans="1:3" x14ac:dyDescent="0.35">
      <c r="A76" s="1" t="str">
        <f>'[1]AREMM Outputs'!A563</f>
        <v>2021 - 10</v>
      </c>
      <c r="B76" s="17">
        <f>'[1]AREMM Outputs'!B563</f>
        <v>7688</v>
      </c>
      <c r="C76" s="17">
        <f>'[1]AREMM Outputs'!C563</f>
        <v>5534</v>
      </c>
    </row>
    <row r="77" spans="1:3" x14ac:dyDescent="0.35">
      <c r="A77" s="1" t="str">
        <f>'[1]AREMM Outputs'!A564</f>
        <v>2021 - 11</v>
      </c>
      <c r="B77" s="17">
        <f>'[1]AREMM Outputs'!B564</f>
        <v>7809</v>
      </c>
      <c r="C77" s="17">
        <f>'[1]AREMM Outputs'!C564</f>
        <v>5331</v>
      </c>
    </row>
    <row r="78" spans="1:3" x14ac:dyDescent="0.35">
      <c r="A78" s="1" t="str">
        <f>'[1]AREMM Outputs'!A565</f>
        <v>2021 - 12</v>
      </c>
      <c r="B78" s="17">
        <f>'[1]AREMM Outputs'!B565</f>
        <v>9066</v>
      </c>
      <c r="C78" s="17">
        <f>'[1]AREMM Outputs'!C565</f>
        <v>4490</v>
      </c>
    </row>
    <row r="79" spans="1:3" x14ac:dyDescent="0.35">
      <c r="A79" s="1" t="str">
        <f>'[1]AREMM Outputs'!A566</f>
        <v>2022 - 01</v>
      </c>
      <c r="B79" s="17">
        <f>'[1]AREMM Outputs'!B566</f>
        <v>5092</v>
      </c>
      <c r="C79" s="17">
        <f>'[1]AREMM Outputs'!C566</f>
        <v>2333</v>
      </c>
    </row>
    <row r="80" spans="1:3" x14ac:dyDescent="0.35">
      <c r="A80" s="1" t="str">
        <f>'[1]AREMM Outputs'!A567</f>
        <v>2022 - 02</v>
      </c>
      <c r="B80" s="17">
        <f>'[1]AREMM Outputs'!B567</f>
        <v>4259</v>
      </c>
      <c r="C80" s="17">
        <f>'[1]AREMM Outputs'!C567</f>
        <v>3359</v>
      </c>
    </row>
    <row r="81" spans="1:3" x14ac:dyDescent="0.35">
      <c r="A81" s="1" t="str">
        <f>'[1]AREMM Outputs'!A568</f>
        <v>2022 - 03</v>
      </c>
      <c r="B81" s="17">
        <f>'[1]AREMM Outputs'!B568</f>
        <v>5658</v>
      </c>
      <c r="C81" s="17">
        <f>'[1]AREMM Outputs'!C568</f>
        <v>3630</v>
      </c>
    </row>
    <row r="82" spans="1:3" x14ac:dyDescent="0.35">
      <c r="A82" s="1" t="str">
        <f>'[1]AREMM Outputs'!A569</f>
        <v>2022 - 04</v>
      </c>
      <c r="B82" s="17">
        <f>'[1]AREMM Outputs'!B569</f>
        <v>4153</v>
      </c>
      <c r="C82" s="17">
        <f>'[1]AREMM Outputs'!C569</f>
        <v>3954</v>
      </c>
    </row>
    <row r="83" spans="1:3" x14ac:dyDescent="0.35">
      <c r="A83" s="1" t="str">
        <f>'[1]AREMM Outputs'!A570</f>
        <v>2022 - 05</v>
      </c>
      <c r="B83" s="17">
        <f>'[1]AREMM Outputs'!B570</f>
        <v>5191</v>
      </c>
      <c r="C83" s="17">
        <f>'[1]AREMM Outputs'!C570</f>
        <v>3783</v>
      </c>
    </row>
    <row r="84" spans="1:3" x14ac:dyDescent="0.35">
      <c r="A84" s="1" t="str">
        <f>'[1]AREMM Outputs'!A571</f>
        <v>2022 - 06</v>
      </c>
      <c r="B84" s="17">
        <f>'[1]AREMM Outputs'!B571</f>
        <v>4430</v>
      </c>
      <c r="C84" s="17">
        <f>'[1]AREMM Outputs'!C571</f>
        <v>3921</v>
      </c>
    </row>
    <row r="85" spans="1:3" x14ac:dyDescent="0.35">
      <c r="A85" s="1" t="str">
        <f>'[1]AREMM Outputs'!A572</f>
        <v>2022 - 07</v>
      </c>
      <c r="B85" s="17">
        <f>'[1]AREMM Outputs'!B572</f>
        <v>5125</v>
      </c>
      <c r="C85" s="17">
        <f>'[1]AREMM Outputs'!C572</f>
        <v>3748</v>
      </c>
    </row>
    <row r="86" spans="1:3" x14ac:dyDescent="0.35">
      <c r="A86" s="1" t="str">
        <f>'[1]AREMM Outputs'!A573</f>
        <v>2022 - 08</v>
      </c>
      <c r="B86" s="17">
        <f>'[1]AREMM Outputs'!B573</f>
        <v>5491</v>
      </c>
      <c r="C86" s="17">
        <f>'[1]AREMM Outputs'!C573</f>
        <v>3672</v>
      </c>
    </row>
    <row r="87" spans="1:3" x14ac:dyDescent="0.35">
      <c r="A87" s="1" t="str">
        <f>'[1]AREMM Outputs'!A574</f>
        <v>2022 - 09</v>
      </c>
      <c r="B87" s="17">
        <f>'[1]AREMM Outputs'!B574</f>
        <v>5089</v>
      </c>
      <c r="C87" s="17">
        <f>'[1]AREMM Outputs'!C574</f>
        <v>3366</v>
      </c>
    </row>
    <row r="88" spans="1:3" x14ac:dyDescent="0.35">
      <c r="A88" s="1" t="str">
        <f>'[1]AREMM Outputs'!A575</f>
        <v>2022 - 10</v>
      </c>
      <c r="B88" s="17">
        <f>'[1]AREMM Outputs'!B575</f>
        <v>6133</v>
      </c>
      <c r="C88" s="17">
        <f>'[1]AREMM Outputs'!C575</f>
        <v>6279</v>
      </c>
    </row>
    <row r="89" spans="1:3" x14ac:dyDescent="0.35">
      <c r="A89" s="1" t="str">
        <f>'[1]AREMM Outputs'!A576</f>
        <v>2022 - 11</v>
      </c>
      <c r="B89" s="17">
        <f>'[1]AREMM Outputs'!B576</f>
        <v>7210</v>
      </c>
      <c r="C89" s="17">
        <f>'[1]AREMM Outputs'!C576</f>
        <v>6984</v>
      </c>
    </row>
    <row r="90" spans="1:3" x14ac:dyDescent="0.35">
      <c r="A90" s="1" t="str">
        <f>'[1]AREMM Outputs'!A577</f>
        <v>2022 - 12</v>
      </c>
      <c r="B90" s="17">
        <f>'[1]AREMM Outputs'!B577</f>
        <v>6188</v>
      </c>
      <c r="C90" s="17">
        <f>'[1]AREMM Outputs'!C577</f>
        <v>6534</v>
      </c>
    </row>
    <row r="91" spans="1:3" x14ac:dyDescent="0.35">
      <c r="A91" s="1" t="str">
        <f>'[1]AREMM Outputs'!A578</f>
        <v>2023 - 01</v>
      </c>
      <c r="B91" s="17">
        <f>'[1]AREMM Outputs'!B578</f>
        <v>3281</v>
      </c>
      <c r="C91" s="17">
        <f>'[1]AREMM Outputs'!C578</f>
        <v>3896</v>
      </c>
    </row>
    <row r="92" spans="1:3" x14ac:dyDescent="0.35">
      <c r="A92" s="1" t="str">
        <f>'[1]AREMM Outputs'!A579</f>
        <v>2023 - 02</v>
      </c>
      <c r="B92" s="17">
        <f>'[1]AREMM Outputs'!B579</f>
        <v>4708</v>
      </c>
      <c r="C92" s="17">
        <f>'[1]AREMM Outputs'!C579</f>
        <v>3246</v>
      </c>
    </row>
    <row r="93" spans="1:3" x14ac:dyDescent="0.35">
      <c r="A93" s="1" t="str">
        <f>'[1]AREMM Outputs'!A580</f>
        <v>2023 - 03</v>
      </c>
      <c r="B93" s="17">
        <f>'[1]AREMM Outputs'!B580</f>
        <v>4614</v>
      </c>
      <c r="C93" s="17">
        <f>'[1]AREMM Outputs'!C580</f>
        <v>3797</v>
      </c>
    </row>
    <row r="94" spans="1:3" x14ac:dyDescent="0.35">
      <c r="A94" s="1" t="str">
        <f>'[1]AREMM Outputs'!A581</f>
        <v>2023 - 04</v>
      </c>
      <c r="B94" s="17">
        <f>'[1]AREMM Outputs'!B581</f>
        <v>3921</v>
      </c>
      <c r="C94" s="17">
        <f>'[1]AREMM Outputs'!C581</f>
        <v>3941</v>
      </c>
    </row>
    <row r="95" spans="1:3" x14ac:dyDescent="0.35">
      <c r="A95" s="1" t="str">
        <f>'[1]AREMM Outputs'!A582</f>
        <v>2023 - 05</v>
      </c>
      <c r="B95" s="17">
        <f>'[1]AREMM Outputs'!B582</f>
        <v>4807</v>
      </c>
      <c r="C95" s="17">
        <f>'[1]AREMM Outputs'!C582</f>
        <v>4165</v>
      </c>
    </row>
    <row r="96" spans="1:3" x14ac:dyDescent="0.35">
      <c r="A96" s="1" t="str">
        <f>'[1]AREMM Outputs'!A583</f>
        <v>2023 - 06</v>
      </c>
      <c r="B96" s="17">
        <f>'[1]AREMM Outputs'!B583</f>
        <v>5339</v>
      </c>
      <c r="C96" s="17">
        <f>'[1]AREMM Outputs'!C583</f>
        <v>4814</v>
      </c>
    </row>
    <row r="97" spans="1:3" x14ac:dyDescent="0.35">
      <c r="A97" s="1" t="str">
        <f>'[1]AREMM Outputs'!A584</f>
        <v>2023 - 07</v>
      </c>
      <c r="B97" s="17">
        <f>'[1]AREMM Outputs'!B584</f>
        <v>4826</v>
      </c>
      <c r="C97" s="17">
        <f>'[1]AREMM Outputs'!C584</f>
        <v>5025</v>
      </c>
    </row>
    <row r="98" spans="1:3" x14ac:dyDescent="0.35">
      <c r="A98" s="1" t="str">
        <f>'[1]AREMM Outputs'!A585</f>
        <v>2023 - 08</v>
      </c>
      <c r="B98" s="17">
        <f>'[1]AREMM Outputs'!B585</f>
        <v>6879</v>
      </c>
      <c r="C98" s="17">
        <f>'[1]AREMM Outputs'!C585</f>
        <v>5986</v>
      </c>
    </row>
    <row r="99" spans="1:3" x14ac:dyDescent="0.35">
      <c r="A99" s="1" t="str">
        <f>'[1]AREMM Outputs'!A586</f>
        <v>2023 - 09</v>
      </c>
      <c r="B99" s="17">
        <f>'[1]AREMM Outputs'!B586</f>
        <v>5961</v>
      </c>
      <c r="C99" s="17">
        <f>'[1]AREMM Outputs'!C586</f>
        <v>5858</v>
      </c>
    </row>
    <row r="100" spans="1:3" x14ac:dyDescent="0.35">
      <c r="A100" s="1" t="str">
        <f>'[1]AREMM Outputs'!A587</f>
        <v>2023 - 10</v>
      </c>
      <c r="B100" s="17">
        <f>'[1]AREMM Outputs'!B587</f>
        <v>4872</v>
      </c>
      <c r="C100" s="17">
        <f>'[1]AREMM Outputs'!C587</f>
        <v>5932</v>
      </c>
    </row>
    <row r="101" spans="1:3" x14ac:dyDescent="0.35">
      <c r="A101" s="1" t="str">
        <f>'[1]AREMM Outputs'!A588</f>
        <v>2023 - 11</v>
      </c>
      <c r="B101" s="17">
        <f>'[1]AREMM Outputs'!B588</f>
        <v>6450</v>
      </c>
      <c r="C101" s="17">
        <f>'[1]AREMM Outputs'!C588</f>
        <v>7250</v>
      </c>
    </row>
    <row r="102" spans="1:3" x14ac:dyDescent="0.35">
      <c r="A102" s="1" t="str">
        <f>'[1]AREMM Outputs'!A589</f>
        <v>2023 - 12</v>
      </c>
      <c r="B102" s="17">
        <f>'[1]AREMM Outputs'!B589</f>
        <v>5594</v>
      </c>
      <c r="C102" s="17">
        <f>'[1]AREMM Outputs'!C589</f>
        <v>5931</v>
      </c>
    </row>
    <row r="104" spans="1:3" x14ac:dyDescent="0.35">
      <c r="A104" s="1" t="s">
        <v>1</v>
      </c>
    </row>
    <row r="105" spans="1:3" x14ac:dyDescent="0.35">
      <c r="A105"/>
    </row>
    <row r="106" spans="1:3" x14ac:dyDescent="0.35">
      <c r="A106" s="10" t="s">
        <v>0</v>
      </c>
    </row>
  </sheetData>
  <hyperlinks>
    <hyperlink ref="A106" location="Contents!A1" display="Contents" xr:uid="{1119C395-D667-4E8C-B4C5-DD4CF81ADA49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70E2-4B4A-415A-8631-218D389A8B49}">
  <dimension ref="A1:E9"/>
  <sheetViews>
    <sheetView workbookViewId="0">
      <selection activeCell="A2" sqref="A2"/>
    </sheetView>
  </sheetViews>
  <sheetFormatPr defaultRowHeight="14.5" x14ac:dyDescent="0.35"/>
  <cols>
    <col min="1" max="1" width="19.1796875" bestFit="1" customWidth="1"/>
    <col min="2" max="5" width="11" bestFit="1" customWidth="1"/>
  </cols>
  <sheetData>
    <row r="1" spans="1:5" x14ac:dyDescent="0.35">
      <c r="A1" s="1" t="str">
        <f>'[1]AREMM Outputs'!A620</f>
        <v>Table 7: Switching rate – Domestic market</v>
      </c>
      <c r="B1" s="1"/>
      <c r="C1" s="1"/>
      <c r="D1" s="1"/>
      <c r="E1" s="1"/>
    </row>
    <row r="2" spans="1:5" x14ac:dyDescent="0.35">
      <c r="A2" s="17"/>
      <c r="B2" s="1"/>
      <c r="C2" s="1"/>
      <c r="D2" s="1"/>
      <c r="E2" s="1"/>
    </row>
    <row r="3" spans="1:5" x14ac:dyDescent="0.35">
      <c r="A3" s="1" t="str">
        <f>'[1]AREMM Outputs'!A621</f>
        <v>Quarter</v>
      </c>
      <c r="B3" s="1" t="str">
        <f>'[1]AREMM Outputs'!B621</f>
        <v>2023 - Q1</v>
      </c>
      <c r="C3" s="1" t="str">
        <f>'[1]AREMM Outputs'!C621</f>
        <v>2023 - Q2</v>
      </c>
      <c r="D3" s="1" t="str">
        <f>'[1]AREMM Outputs'!D621</f>
        <v>2023 - Q3</v>
      </c>
      <c r="E3" s="1" t="str">
        <f>'[1]AREMM Outputs'!E621</f>
        <v>2023 - Q4</v>
      </c>
    </row>
    <row r="4" spans="1:5" x14ac:dyDescent="0.35">
      <c r="A4" s="1" t="str">
        <f>'[1]AREMM Outputs'!A622</f>
        <v>Number of Switches</v>
      </c>
      <c r="B4" s="17">
        <f>'[1]AREMM Outputs'!B622</f>
        <v>23542</v>
      </c>
      <c r="C4" s="17">
        <f>'[1]AREMM Outputs'!C622</f>
        <v>26987</v>
      </c>
      <c r="D4" s="17">
        <f>'[1]AREMM Outputs'!D622</f>
        <v>34535</v>
      </c>
      <c r="E4" s="17">
        <f>'[1]AREMM Outputs'!E622</f>
        <v>36029</v>
      </c>
    </row>
    <row r="5" spans="1:5" x14ac:dyDescent="0.35">
      <c r="A5" s="1" t="str">
        <f>'[1]AREMM Outputs'!A623</f>
        <v>Switching rate (%)</v>
      </c>
      <c r="B5" s="4">
        <f>'[1]AREMM Outputs'!B623</f>
        <v>2.8055047096060711E-2</v>
      </c>
      <c r="C5" s="4">
        <f>'[1]AREMM Outputs'!C623</f>
        <v>3.2110370101553341E-2</v>
      </c>
      <c r="D5" s="4">
        <f>'[1]AREMM Outputs'!D623</f>
        <v>4.1029327028744886E-2</v>
      </c>
      <c r="E5" s="4">
        <f>'[1]AREMM Outputs'!E623</f>
        <v>4.271966914162266E-2</v>
      </c>
    </row>
    <row r="7" spans="1:5" x14ac:dyDescent="0.35">
      <c r="A7" s="1" t="s">
        <v>1</v>
      </c>
    </row>
    <row r="9" spans="1:5" x14ac:dyDescent="0.35">
      <c r="A9" s="10" t="s">
        <v>0</v>
      </c>
    </row>
  </sheetData>
  <hyperlinks>
    <hyperlink ref="A9" location="Contents!A1" display="Contents" xr:uid="{1B3F7396-0434-4538-A25C-EE1BB8000A3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5B6C3-79FB-4D26-AD7D-E90048993769}">
  <dimension ref="A1:B106"/>
  <sheetViews>
    <sheetView workbookViewId="0">
      <selection activeCell="A2" sqref="A2"/>
    </sheetView>
  </sheetViews>
  <sheetFormatPr defaultRowHeight="14.5" x14ac:dyDescent="0.35"/>
  <cols>
    <col min="1" max="1" width="9.26953125" style="1" bestFit="1" customWidth="1"/>
    <col min="2" max="2" width="9.90625" style="1" bestFit="1" customWidth="1"/>
  </cols>
  <sheetData>
    <row r="1" spans="1:2" x14ac:dyDescent="0.35">
      <c r="A1" s="1" t="str">
        <f>'[1]AREMM Outputs'!$A$727</f>
        <v>Figure 11 - Electricity - monthly I&amp;C switching</v>
      </c>
    </row>
    <row r="2" spans="1:2" x14ac:dyDescent="0.35">
      <c r="A2" s="17"/>
    </row>
    <row r="3" spans="1:2" x14ac:dyDescent="0.35">
      <c r="B3" s="1" t="str">
        <f>'[1]AREMM Outputs'!B626</f>
        <v>I&amp;C</v>
      </c>
    </row>
    <row r="4" spans="1:2" x14ac:dyDescent="0.35">
      <c r="A4" s="1" t="str">
        <f>'[1]AREMM Outputs'!A627</f>
        <v>2015 - 10</v>
      </c>
      <c r="B4" s="17">
        <f>'[1]AREMM Outputs'!B627</f>
        <v>2906</v>
      </c>
    </row>
    <row r="5" spans="1:2" x14ac:dyDescent="0.35">
      <c r="A5" s="1" t="str">
        <f>'[1]AREMM Outputs'!A628</f>
        <v>2015 - 11</v>
      </c>
      <c r="B5" s="17">
        <f>'[1]AREMM Outputs'!B628</f>
        <v>749</v>
      </c>
    </row>
    <row r="6" spans="1:2" x14ac:dyDescent="0.35">
      <c r="A6" s="1" t="str">
        <f>'[1]AREMM Outputs'!A629</f>
        <v>2015 - 12</v>
      </c>
      <c r="B6" s="17">
        <f>'[1]AREMM Outputs'!B629</f>
        <v>601</v>
      </c>
    </row>
    <row r="7" spans="1:2" x14ac:dyDescent="0.35">
      <c r="A7" s="1" t="str">
        <f>'[1]AREMM Outputs'!A630</f>
        <v>2016 - 01</v>
      </c>
      <c r="B7" s="17">
        <f>'[1]AREMM Outputs'!B630</f>
        <v>594</v>
      </c>
    </row>
    <row r="8" spans="1:2" x14ac:dyDescent="0.35">
      <c r="A8" s="1" t="str">
        <f>'[1]AREMM Outputs'!A631</f>
        <v>2016 - 02</v>
      </c>
      <c r="B8" s="17">
        <f>'[1]AREMM Outputs'!B631</f>
        <v>586</v>
      </c>
    </row>
    <row r="9" spans="1:2" x14ac:dyDescent="0.35">
      <c r="A9" s="1" t="str">
        <f>'[1]AREMM Outputs'!A632</f>
        <v>2016 - 03</v>
      </c>
      <c r="B9" s="17">
        <f>'[1]AREMM Outputs'!B632</f>
        <v>544</v>
      </c>
    </row>
    <row r="10" spans="1:2" x14ac:dyDescent="0.35">
      <c r="A10" s="1" t="str">
        <f>'[1]AREMM Outputs'!A633</f>
        <v>2016 - 04</v>
      </c>
      <c r="B10" s="17">
        <f>'[1]AREMM Outputs'!B633</f>
        <v>1488</v>
      </c>
    </row>
    <row r="11" spans="1:2" x14ac:dyDescent="0.35">
      <c r="A11" s="1" t="str">
        <f>'[1]AREMM Outputs'!A634</f>
        <v>2016 - 05</v>
      </c>
      <c r="B11" s="17">
        <f>'[1]AREMM Outputs'!B634</f>
        <v>580</v>
      </c>
    </row>
    <row r="12" spans="1:2" x14ac:dyDescent="0.35">
      <c r="A12" s="1" t="str">
        <f>'[1]AREMM Outputs'!A635</f>
        <v>2016 - 06</v>
      </c>
      <c r="B12" s="17">
        <f>'[1]AREMM Outputs'!B635</f>
        <v>498</v>
      </c>
    </row>
    <row r="13" spans="1:2" x14ac:dyDescent="0.35">
      <c r="A13" s="1" t="str">
        <f>'[1]AREMM Outputs'!A636</f>
        <v>2016 - 07</v>
      </c>
      <c r="B13" s="17">
        <f>'[1]AREMM Outputs'!B636</f>
        <v>499</v>
      </c>
    </row>
    <row r="14" spans="1:2" x14ac:dyDescent="0.35">
      <c r="A14" s="1" t="str">
        <f>'[1]AREMM Outputs'!A637</f>
        <v>2016 - 08</v>
      </c>
      <c r="B14" s="17">
        <f>'[1]AREMM Outputs'!B637</f>
        <v>472</v>
      </c>
    </row>
    <row r="15" spans="1:2" x14ac:dyDescent="0.35">
      <c r="A15" s="1" t="str">
        <f>'[1]AREMM Outputs'!A638</f>
        <v>2016 - 09</v>
      </c>
      <c r="B15" s="17">
        <f>'[1]AREMM Outputs'!B638</f>
        <v>401</v>
      </c>
    </row>
    <row r="16" spans="1:2" x14ac:dyDescent="0.35">
      <c r="A16" s="1" t="str">
        <f>'[1]AREMM Outputs'!A639</f>
        <v>2016 - 10</v>
      </c>
      <c r="B16" s="17">
        <f>'[1]AREMM Outputs'!B639</f>
        <v>678</v>
      </c>
    </row>
    <row r="17" spans="1:2" x14ac:dyDescent="0.35">
      <c r="A17" s="1" t="str">
        <f>'[1]AREMM Outputs'!A640</f>
        <v>2016 - 11</v>
      </c>
      <c r="B17" s="17">
        <f>'[1]AREMM Outputs'!B640</f>
        <v>794</v>
      </c>
    </row>
    <row r="18" spans="1:2" x14ac:dyDescent="0.35">
      <c r="A18" s="1" t="str">
        <f>'[1]AREMM Outputs'!A641</f>
        <v>2016 - 12</v>
      </c>
      <c r="B18" s="17">
        <f>'[1]AREMM Outputs'!B641</f>
        <v>439</v>
      </c>
    </row>
    <row r="19" spans="1:2" x14ac:dyDescent="0.35">
      <c r="A19" s="1" t="str">
        <f>'[1]AREMM Outputs'!A642</f>
        <v>2017 - 01</v>
      </c>
      <c r="B19" s="17">
        <f>'[1]AREMM Outputs'!B642</f>
        <v>289</v>
      </c>
    </row>
    <row r="20" spans="1:2" x14ac:dyDescent="0.35">
      <c r="A20" s="1" t="str">
        <f>'[1]AREMM Outputs'!A643</f>
        <v>2017 - 02</v>
      </c>
      <c r="B20" s="17">
        <f>'[1]AREMM Outputs'!B643</f>
        <v>371</v>
      </c>
    </row>
    <row r="21" spans="1:2" x14ac:dyDescent="0.35">
      <c r="A21" s="1" t="str">
        <f>'[1]AREMM Outputs'!A644</f>
        <v>2017 - 03</v>
      </c>
      <c r="B21" s="17">
        <f>'[1]AREMM Outputs'!B644</f>
        <v>400</v>
      </c>
    </row>
    <row r="22" spans="1:2" x14ac:dyDescent="0.35">
      <c r="A22" s="1" t="str">
        <f>'[1]AREMM Outputs'!A645</f>
        <v>2017 - 04</v>
      </c>
      <c r="B22" s="17">
        <f>'[1]AREMM Outputs'!B645</f>
        <v>817</v>
      </c>
    </row>
    <row r="23" spans="1:2" x14ac:dyDescent="0.35">
      <c r="A23" s="1" t="str">
        <f>'[1]AREMM Outputs'!A646</f>
        <v>2017 - 05</v>
      </c>
      <c r="B23" s="17">
        <f>'[1]AREMM Outputs'!B646</f>
        <v>372</v>
      </c>
    </row>
    <row r="24" spans="1:2" x14ac:dyDescent="0.35">
      <c r="A24" s="1" t="str">
        <f>'[1]AREMM Outputs'!A647</f>
        <v>2017 - 06</v>
      </c>
      <c r="B24" s="17">
        <f>'[1]AREMM Outputs'!B647</f>
        <v>385</v>
      </c>
    </row>
    <row r="25" spans="1:2" x14ac:dyDescent="0.35">
      <c r="A25" s="1" t="str">
        <f>'[1]AREMM Outputs'!A648</f>
        <v>2017 - 07</v>
      </c>
      <c r="B25" s="17">
        <f>'[1]AREMM Outputs'!B648</f>
        <v>418</v>
      </c>
    </row>
    <row r="26" spans="1:2" x14ac:dyDescent="0.35">
      <c r="A26" s="1" t="str">
        <f>'[1]AREMM Outputs'!A649</f>
        <v>2017 - 08</v>
      </c>
      <c r="B26" s="17">
        <f>'[1]AREMM Outputs'!B649</f>
        <v>315</v>
      </c>
    </row>
    <row r="27" spans="1:2" x14ac:dyDescent="0.35">
      <c r="A27" s="1" t="str">
        <f>'[1]AREMM Outputs'!A650</f>
        <v>2017 - 09</v>
      </c>
      <c r="B27" s="17">
        <f>'[1]AREMM Outputs'!B650</f>
        <v>311</v>
      </c>
    </row>
    <row r="28" spans="1:2" x14ac:dyDescent="0.35">
      <c r="A28" s="1" t="str">
        <f>'[1]AREMM Outputs'!A651</f>
        <v>2017 - 10</v>
      </c>
      <c r="B28" s="17">
        <f>'[1]AREMM Outputs'!B651</f>
        <v>1049</v>
      </c>
    </row>
    <row r="29" spans="1:2" x14ac:dyDescent="0.35">
      <c r="A29" s="1" t="str">
        <f>'[1]AREMM Outputs'!A652</f>
        <v>2017 - 11</v>
      </c>
      <c r="B29" s="17">
        <f>'[1]AREMM Outputs'!B652</f>
        <v>571</v>
      </c>
    </row>
    <row r="30" spans="1:2" x14ac:dyDescent="0.35">
      <c r="A30" s="1" t="str">
        <f>'[1]AREMM Outputs'!A653</f>
        <v>2017 - 12</v>
      </c>
      <c r="B30" s="17">
        <f>'[1]AREMM Outputs'!B653</f>
        <v>324</v>
      </c>
    </row>
    <row r="31" spans="1:2" x14ac:dyDescent="0.35">
      <c r="A31" s="1" t="str">
        <f>'[1]AREMM Outputs'!A654</f>
        <v>2018 - 01</v>
      </c>
      <c r="B31" s="17">
        <f>'[1]AREMM Outputs'!B654</f>
        <v>420</v>
      </c>
    </row>
    <row r="32" spans="1:2" x14ac:dyDescent="0.35">
      <c r="A32" s="1" t="str">
        <f>'[1]AREMM Outputs'!A655</f>
        <v>2018 - 02</v>
      </c>
      <c r="B32" s="17">
        <f>'[1]AREMM Outputs'!B655</f>
        <v>343</v>
      </c>
    </row>
    <row r="33" spans="1:2" x14ac:dyDescent="0.35">
      <c r="A33" s="1" t="str">
        <f>'[1]AREMM Outputs'!A656</f>
        <v>2018 - 03</v>
      </c>
      <c r="B33" s="17">
        <f>'[1]AREMM Outputs'!B656</f>
        <v>373</v>
      </c>
    </row>
    <row r="34" spans="1:2" x14ac:dyDescent="0.35">
      <c r="A34" s="1" t="str">
        <f>'[1]AREMM Outputs'!A657</f>
        <v>2018 - 04</v>
      </c>
      <c r="B34" s="17">
        <f>'[1]AREMM Outputs'!B657</f>
        <v>1805</v>
      </c>
    </row>
    <row r="35" spans="1:2" x14ac:dyDescent="0.35">
      <c r="A35" s="1" t="str">
        <f>'[1]AREMM Outputs'!A658</f>
        <v>2018 - 05</v>
      </c>
      <c r="B35" s="17">
        <f>'[1]AREMM Outputs'!B658</f>
        <v>478</v>
      </c>
    </row>
    <row r="36" spans="1:2" x14ac:dyDescent="0.35">
      <c r="A36" s="1" t="str">
        <f>'[1]AREMM Outputs'!A659</f>
        <v>2018 - 06</v>
      </c>
      <c r="B36" s="17">
        <f>'[1]AREMM Outputs'!B659</f>
        <v>396</v>
      </c>
    </row>
    <row r="37" spans="1:2" x14ac:dyDescent="0.35">
      <c r="A37" s="1" t="str">
        <f>'[1]AREMM Outputs'!A660</f>
        <v>2018 - 07</v>
      </c>
      <c r="B37" s="17">
        <f>'[1]AREMM Outputs'!B660</f>
        <v>431</v>
      </c>
    </row>
    <row r="38" spans="1:2" x14ac:dyDescent="0.35">
      <c r="A38" s="1" t="str">
        <f>'[1]AREMM Outputs'!A661</f>
        <v>2018 - 08</v>
      </c>
      <c r="B38" s="17">
        <f>'[1]AREMM Outputs'!B661</f>
        <v>464</v>
      </c>
    </row>
    <row r="39" spans="1:2" x14ac:dyDescent="0.35">
      <c r="A39" s="1" t="str">
        <f>'[1]AREMM Outputs'!A662</f>
        <v>2018 - 09</v>
      </c>
      <c r="B39" s="17">
        <f>'[1]AREMM Outputs'!B662</f>
        <v>712</v>
      </c>
    </row>
    <row r="40" spans="1:2" x14ac:dyDescent="0.35">
      <c r="A40" s="1" t="str">
        <f>'[1]AREMM Outputs'!A663</f>
        <v>2018 - 10</v>
      </c>
      <c r="B40" s="17">
        <f>'[1]AREMM Outputs'!B663</f>
        <v>757</v>
      </c>
    </row>
    <row r="41" spans="1:2" x14ac:dyDescent="0.35">
      <c r="A41" s="1" t="str">
        <f>'[1]AREMM Outputs'!A664</f>
        <v>2018 - 11</v>
      </c>
      <c r="B41" s="17">
        <f>'[1]AREMM Outputs'!B664</f>
        <v>742</v>
      </c>
    </row>
    <row r="42" spans="1:2" x14ac:dyDescent="0.35">
      <c r="A42" s="1" t="str">
        <f>'[1]AREMM Outputs'!A665</f>
        <v>2018 - 12</v>
      </c>
      <c r="B42" s="17">
        <f>'[1]AREMM Outputs'!B665</f>
        <v>284</v>
      </c>
    </row>
    <row r="43" spans="1:2" x14ac:dyDescent="0.35">
      <c r="A43" s="1" t="str">
        <f>'[1]AREMM Outputs'!A666</f>
        <v>2019 - 01</v>
      </c>
      <c r="B43" s="17">
        <f>'[1]AREMM Outputs'!B666</f>
        <v>385</v>
      </c>
    </row>
    <row r="44" spans="1:2" x14ac:dyDescent="0.35">
      <c r="A44" s="1" t="str">
        <f>'[1]AREMM Outputs'!A667</f>
        <v>2019 - 02</v>
      </c>
      <c r="B44" s="17">
        <f>'[1]AREMM Outputs'!B667</f>
        <v>351</v>
      </c>
    </row>
    <row r="45" spans="1:2" x14ac:dyDescent="0.35">
      <c r="A45" s="1" t="str">
        <f>'[1]AREMM Outputs'!A668</f>
        <v>2019 - 03</v>
      </c>
      <c r="B45" s="17">
        <f>'[1]AREMM Outputs'!B668</f>
        <v>468</v>
      </c>
    </row>
    <row r="46" spans="1:2" x14ac:dyDescent="0.35">
      <c r="A46" s="1" t="str">
        <f>'[1]AREMM Outputs'!A669</f>
        <v>2019 - 04</v>
      </c>
      <c r="B46" s="17">
        <f>'[1]AREMM Outputs'!B669</f>
        <v>373</v>
      </c>
    </row>
    <row r="47" spans="1:2" x14ac:dyDescent="0.35">
      <c r="A47" s="1" t="str">
        <f>'[1]AREMM Outputs'!A670</f>
        <v>2019 - 05</v>
      </c>
      <c r="B47" s="17">
        <f>'[1]AREMM Outputs'!B670</f>
        <v>393</v>
      </c>
    </row>
    <row r="48" spans="1:2" x14ac:dyDescent="0.35">
      <c r="A48" s="1" t="str">
        <f>'[1]AREMM Outputs'!A671</f>
        <v>2019 - 06</v>
      </c>
      <c r="B48" s="17">
        <f>'[1]AREMM Outputs'!B671</f>
        <v>334</v>
      </c>
    </row>
    <row r="49" spans="1:2" x14ac:dyDescent="0.35">
      <c r="A49" s="1" t="str">
        <f>'[1]AREMM Outputs'!A672</f>
        <v>2019 - 07</v>
      </c>
      <c r="B49" s="17">
        <f>'[1]AREMM Outputs'!B672</f>
        <v>322</v>
      </c>
    </row>
    <row r="50" spans="1:2" x14ac:dyDescent="0.35">
      <c r="A50" s="1" t="str">
        <f>'[1]AREMM Outputs'!A673</f>
        <v>2019 - 08</v>
      </c>
      <c r="B50" s="17">
        <f>'[1]AREMM Outputs'!B673</f>
        <v>448</v>
      </c>
    </row>
    <row r="51" spans="1:2" x14ac:dyDescent="0.35">
      <c r="A51" s="1" t="str">
        <f>'[1]AREMM Outputs'!A674</f>
        <v>2019 - 09</v>
      </c>
      <c r="B51" s="17">
        <f>'[1]AREMM Outputs'!B674</f>
        <v>404</v>
      </c>
    </row>
    <row r="52" spans="1:2" x14ac:dyDescent="0.35">
      <c r="A52" s="1" t="str">
        <f>'[1]AREMM Outputs'!A675</f>
        <v>2019 - 10</v>
      </c>
      <c r="B52" s="17">
        <f>'[1]AREMM Outputs'!B675</f>
        <v>2738</v>
      </c>
    </row>
    <row r="53" spans="1:2" x14ac:dyDescent="0.35">
      <c r="A53" s="1" t="str">
        <f>'[1]AREMM Outputs'!A676</f>
        <v>2019 - 11</v>
      </c>
      <c r="B53" s="17">
        <f>'[1]AREMM Outputs'!B676</f>
        <v>690</v>
      </c>
    </row>
    <row r="54" spans="1:2" x14ac:dyDescent="0.35">
      <c r="A54" s="1" t="str">
        <f>'[1]AREMM Outputs'!A677</f>
        <v>2019 - 12</v>
      </c>
      <c r="B54" s="17">
        <f>'[1]AREMM Outputs'!B677</f>
        <v>324</v>
      </c>
    </row>
    <row r="55" spans="1:2" x14ac:dyDescent="0.35">
      <c r="A55" s="1" t="str">
        <f>'[1]AREMM Outputs'!A678</f>
        <v>2020 - 01</v>
      </c>
      <c r="B55" s="17">
        <f>'[1]AREMM Outputs'!B678</f>
        <v>318</v>
      </c>
    </row>
    <row r="56" spans="1:2" x14ac:dyDescent="0.35">
      <c r="A56" s="1" t="str">
        <f>'[1]AREMM Outputs'!A679</f>
        <v>2020 - 02</v>
      </c>
      <c r="B56" s="17">
        <f>'[1]AREMM Outputs'!B679</f>
        <v>620</v>
      </c>
    </row>
    <row r="57" spans="1:2" x14ac:dyDescent="0.35">
      <c r="A57" s="1" t="str">
        <f>'[1]AREMM Outputs'!A680</f>
        <v>2020 - 03</v>
      </c>
      <c r="B57" s="17">
        <f>'[1]AREMM Outputs'!B680</f>
        <v>324</v>
      </c>
    </row>
    <row r="58" spans="1:2" x14ac:dyDescent="0.35">
      <c r="A58" s="1" t="str">
        <f>'[1]AREMM Outputs'!A681</f>
        <v>2020 - 04</v>
      </c>
      <c r="B58" s="17">
        <f>'[1]AREMM Outputs'!B681</f>
        <v>4947</v>
      </c>
    </row>
    <row r="59" spans="1:2" x14ac:dyDescent="0.35">
      <c r="A59" s="1" t="str">
        <f>'[1]AREMM Outputs'!A682</f>
        <v>2020 - 05</v>
      </c>
      <c r="B59" s="17">
        <f>'[1]AREMM Outputs'!B682</f>
        <v>170</v>
      </c>
    </row>
    <row r="60" spans="1:2" x14ac:dyDescent="0.35">
      <c r="A60" s="1" t="str">
        <f>'[1]AREMM Outputs'!A683</f>
        <v>2020 - 06</v>
      </c>
      <c r="B60" s="17">
        <f>'[1]AREMM Outputs'!B683</f>
        <v>212</v>
      </c>
    </row>
    <row r="61" spans="1:2" x14ac:dyDescent="0.35">
      <c r="A61" s="1" t="str">
        <f>'[1]AREMM Outputs'!A684</f>
        <v>2020 - 07</v>
      </c>
      <c r="B61" s="17">
        <f>'[1]AREMM Outputs'!B684</f>
        <v>242</v>
      </c>
    </row>
    <row r="62" spans="1:2" x14ac:dyDescent="0.35">
      <c r="A62" s="1" t="str">
        <f>'[1]AREMM Outputs'!A685</f>
        <v>2020 - 08</v>
      </c>
      <c r="B62" s="17">
        <f>'[1]AREMM Outputs'!B685</f>
        <v>196</v>
      </c>
    </row>
    <row r="63" spans="1:2" x14ac:dyDescent="0.35">
      <c r="A63" s="1" t="str">
        <f>'[1]AREMM Outputs'!A686</f>
        <v>2020 - 09</v>
      </c>
      <c r="B63" s="17">
        <f>'[1]AREMM Outputs'!B686</f>
        <v>249</v>
      </c>
    </row>
    <row r="64" spans="1:2" x14ac:dyDescent="0.35">
      <c r="A64" s="1" t="str">
        <f>'[1]AREMM Outputs'!A687</f>
        <v>2020 - 10</v>
      </c>
      <c r="B64" s="17">
        <f>'[1]AREMM Outputs'!B687</f>
        <v>425</v>
      </c>
    </row>
    <row r="65" spans="1:2" x14ac:dyDescent="0.35">
      <c r="A65" s="1" t="str">
        <f>'[1]AREMM Outputs'!A688</f>
        <v>2020 - 11</v>
      </c>
      <c r="B65" s="17">
        <f>'[1]AREMM Outputs'!B688</f>
        <v>468</v>
      </c>
    </row>
    <row r="66" spans="1:2" x14ac:dyDescent="0.35">
      <c r="A66" s="1" t="str">
        <f>'[1]AREMM Outputs'!A689</f>
        <v>2020 - 12</v>
      </c>
      <c r="B66" s="17">
        <f>'[1]AREMM Outputs'!B689</f>
        <v>274</v>
      </c>
    </row>
    <row r="67" spans="1:2" x14ac:dyDescent="0.35">
      <c r="A67" s="1" t="str">
        <f>'[1]AREMM Outputs'!A690</f>
        <v>2021 - 01</v>
      </c>
      <c r="B67" s="17">
        <f>'[1]AREMM Outputs'!B690</f>
        <v>261</v>
      </c>
    </row>
    <row r="68" spans="1:2" x14ac:dyDescent="0.35">
      <c r="A68" s="1" t="str">
        <f>'[1]AREMM Outputs'!A691</f>
        <v>2021 - 02</v>
      </c>
      <c r="B68" s="17">
        <f>'[1]AREMM Outputs'!B691</f>
        <v>230</v>
      </c>
    </row>
    <row r="69" spans="1:2" x14ac:dyDescent="0.35">
      <c r="A69" s="1" t="str">
        <f>'[1]AREMM Outputs'!A692</f>
        <v>2021 - 03</v>
      </c>
      <c r="B69" s="17">
        <f>'[1]AREMM Outputs'!B692</f>
        <v>281</v>
      </c>
    </row>
    <row r="70" spans="1:2" x14ac:dyDescent="0.35">
      <c r="A70" s="1" t="str">
        <f>'[1]AREMM Outputs'!A693</f>
        <v>2021 - 04</v>
      </c>
      <c r="B70" s="17">
        <f>'[1]AREMM Outputs'!B693</f>
        <v>869</v>
      </c>
    </row>
    <row r="71" spans="1:2" x14ac:dyDescent="0.35">
      <c r="A71" s="1" t="str">
        <f>'[1]AREMM Outputs'!A694</f>
        <v>2021 - 05</v>
      </c>
      <c r="B71" s="17">
        <f>'[1]AREMM Outputs'!B694</f>
        <v>284</v>
      </c>
    </row>
    <row r="72" spans="1:2" x14ac:dyDescent="0.35">
      <c r="A72" s="1" t="str">
        <f>'[1]AREMM Outputs'!A695</f>
        <v>2021 - 06</v>
      </c>
      <c r="B72" s="17">
        <f>'[1]AREMM Outputs'!B695</f>
        <v>237</v>
      </c>
    </row>
    <row r="73" spans="1:2" x14ac:dyDescent="0.35">
      <c r="A73" s="1" t="str">
        <f>'[1]AREMM Outputs'!A696</f>
        <v>2021 - 07</v>
      </c>
      <c r="B73" s="17">
        <f>'[1]AREMM Outputs'!B696</f>
        <v>237</v>
      </c>
    </row>
    <row r="74" spans="1:2" x14ac:dyDescent="0.35">
      <c r="A74" s="1" t="str">
        <f>'[1]AREMM Outputs'!A697</f>
        <v>2021 - 08</v>
      </c>
      <c r="B74" s="17">
        <f>'[1]AREMM Outputs'!B697</f>
        <v>525</v>
      </c>
    </row>
    <row r="75" spans="1:2" x14ac:dyDescent="0.35">
      <c r="A75" s="1" t="str">
        <f>'[1]AREMM Outputs'!A698</f>
        <v>2021 - 09</v>
      </c>
      <c r="B75" s="17">
        <f>'[1]AREMM Outputs'!B698</f>
        <v>397</v>
      </c>
    </row>
    <row r="76" spans="1:2" x14ac:dyDescent="0.35">
      <c r="A76" s="1" t="str">
        <f>'[1]AREMM Outputs'!A699</f>
        <v>2021 - 10</v>
      </c>
      <c r="B76" s="17">
        <f>'[1]AREMM Outputs'!B699</f>
        <v>2833</v>
      </c>
    </row>
    <row r="77" spans="1:2" x14ac:dyDescent="0.35">
      <c r="A77" s="1" t="str">
        <f>'[1]AREMM Outputs'!A700</f>
        <v>2021 - 11</v>
      </c>
      <c r="B77" s="17">
        <f>'[1]AREMM Outputs'!B700</f>
        <v>443</v>
      </c>
    </row>
    <row r="78" spans="1:2" x14ac:dyDescent="0.35">
      <c r="A78" s="1" t="str">
        <f>'[1]AREMM Outputs'!A701</f>
        <v>2021 - 12</v>
      </c>
      <c r="B78" s="17">
        <f>'[1]AREMM Outputs'!B701</f>
        <v>209</v>
      </c>
    </row>
    <row r="79" spans="1:2" x14ac:dyDescent="0.35">
      <c r="A79" s="1" t="str">
        <f>'[1]AREMM Outputs'!A702</f>
        <v>2022 - 01</v>
      </c>
      <c r="B79" s="17">
        <f>'[1]AREMM Outputs'!B702</f>
        <v>147</v>
      </c>
    </row>
    <row r="80" spans="1:2" x14ac:dyDescent="0.35">
      <c r="A80" s="1" t="str">
        <f>'[1]AREMM Outputs'!A703</f>
        <v>2022 - 02</v>
      </c>
      <c r="B80" s="17">
        <f>'[1]AREMM Outputs'!B703</f>
        <v>199</v>
      </c>
    </row>
    <row r="81" spans="1:2" x14ac:dyDescent="0.35">
      <c r="A81" s="1" t="str">
        <f>'[1]AREMM Outputs'!A704</f>
        <v>2022 - 03</v>
      </c>
      <c r="B81" s="17">
        <f>'[1]AREMM Outputs'!B704</f>
        <v>228</v>
      </c>
    </row>
    <row r="82" spans="1:2" x14ac:dyDescent="0.35">
      <c r="A82" s="1" t="str">
        <f>'[1]AREMM Outputs'!A705</f>
        <v>2022 - 04</v>
      </c>
      <c r="B82" s="17">
        <f>'[1]AREMM Outputs'!B705</f>
        <v>269</v>
      </c>
    </row>
    <row r="83" spans="1:2" x14ac:dyDescent="0.35">
      <c r="A83" s="1" t="str">
        <f>'[1]AREMM Outputs'!A706</f>
        <v>2022 - 05</v>
      </c>
      <c r="B83" s="17">
        <f>'[1]AREMM Outputs'!B706</f>
        <v>335</v>
      </c>
    </row>
    <row r="84" spans="1:2" x14ac:dyDescent="0.35">
      <c r="A84" s="1" t="str">
        <f>'[1]AREMM Outputs'!A707</f>
        <v>2022 - 06</v>
      </c>
      <c r="B84" s="17">
        <f>'[1]AREMM Outputs'!B707</f>
        <v>249</v>
      </c>
    </row>
    <row r="85" spans="1:2" x14ac:dyDescent="0.35">
      <c r="A85" s="1" t="str">
        <f>'[1]AREMM Outputs'!A708</f>
        <v>2022 - 07</v>
      </c>
      <c r="B85" s="17">
        <f>'[1]AREMM Outputs'!B708</f>
        <v>324</v>
      </c>
    </row>
    <row r="86" spans="1:2" x14ac:dyDescent="0.35">
      <c r="A86" s="1" t="str">
        <f>'[1]AREMM Outputs'!A709</f>
        <v>2022 - 08</v>
      </c>
      <c r="B86" s="17">
        <f>'[1]AREMM Outputs'!B709</f>
        <v>350</v>
      </c>
    </row>
    <row r="87" spans="1:2" x14ac:dyDescent="0.35">
      <c r="A87" s="1" t="str">
        <f>'[1]AREMM Outputs'!A710</f>
        <v>2022 - 09</v>
      </c>
      <c r="B87" s="17">
        <f>'[1]AREMM Outputs'!B710</f>
        <v>178</v>
      </c>
    </row>
    <row r="88" spans="1:2" x14ac:dyDescent="0.35">
      <c r="A88" s="1" t="str">
        <f>'[1]AREMM Outputs'!A711</f>
        <v>2022 - 10</v>
      </c>
      <c r="B88" s="17">
        <f>'[1]AREMM Outputs'!B711</f>
        <v>195</v>
      </c>
    </row>
    <row r="89" spans="1:2" x14ac:dyDescent="0.35">
      <c r="A89" s="1" t="str">
        <f>'[1]AREMM Outputs'!A712</f>
        <v>2022 - 11</v>
      </c>
      <c r="B89" s="17">
        <f>'[1]AREMM Outputs'!B712</f>
        <v>273</v>
      </c>
    </row>
    <row r="90" spans="1:2" x14ac:dyDescent="0.35">
      <c r="A90" s="1" t="str">
        <f>'[1]AREMM Outputs'!A713</f>
        <v>2022 - 12</v>
      </c>
      <c r="B90" s="17">
        <f>'[1]AREMM Outputs'!B713</f>
        <v>445</v>
      </c>
    </row>
    <row r="91" spans="1:2" x14ac:dyDescent="0.35">
      <c r="A91" s="1" t="str">
        <f>'[1]AREMM Outputs'!A714</f>
        <v>2023 - 01</v>
      </c>
      <c r="B91" s="17">
        <f>'[1]AREMM Outputs'!B714</f>
        <v>228</v>
      </c>
    </row>
    <row r="92" spans="1:2" x14ac:dyDescent="0.35">
      <c r="A92" s="1" t="str">
        <f>'[1]AREMM Outputs'!A715</f>
        <v>2023 - 02</v>
      </c>
      <c r="B92" s="17">
        <f>'[1]AREMM Outputs'!B715</f>
        <v>226</v>
      </c>
    </row>
    <row r="93" spans="1:2" x14ac:dyDescent="0.35">
      <c r="A93" s="1" t="str">
        <f>'[1]AREMM Outputs'!A716</f>
        <v>2023 - 03</v>
      </c>
      <c r="B93" s="17">
        <f>'[1]AREMM Outputs'!B716</f>
        <v>236</v>
      </c>
    </row>
    <row r="94" spans="1:2" x14ac:dyDescent="0.35">
      <c r="A94" s="1" t="str">
        <f>'[1]AREMM Outputs'!A717</f>
        <v>2023 - 04</v>
      </c>
      <c r="B94" s="17">
        <f>'[1]AREMM Outputs'!B717</f>
        <v>595</v>
      </c>
    </row>
    <row r="95" spans="1:2" x14ac:dyDescent="0.35">
      <c r="A95" s="1" t="str">
        <f>'[1]AREMM Outputs'!A718</f>
        <v>2023 - 05</v>
      </c>
      <c r="B95" s="17">
        <f>'[1]AREMM Outputs'!B718</f>
        <v>1777</v>
      </c>
    </row>
    <row r="96" spans="1:2" x14ac:dyDescent="0.35">
      <c r="A96" s="1" t="str">
        <f>'[1]AREMM Outputs'!A719</f>
        <v>2023 - 06</v>
      </c>
      <c r="B96" s="17">
        <f>'[1]AREMM Outputs'!B719</f>
        <v>511</v>
      </c>
    </row>
    <row r="97" spans="1:2" x14ac:dyDescent="0.35">
      <c r="A97" s="1" t="str">
        <f>'[1]AREMM Outputs'!A720</f>
        <v>2023 - 07</v>
      </c>
      <c r="B97" s="17">
        <f>'[1]AREMM Outputs'!B720</f>
        <v>455</v>
      </c>
    </row>
    <row r="98" spans="1:2" x14ac:dyDescent="0.35">
      <c r="A98" s="1" t="str">
        <f>'[1]AREMM Outputs'!A721</f>
        <v>2023 - 08</v>
      </c>
      <c r="B98" s="17">
        <f>'[1]AREMM Outputs'!B721</f>
        <v>679</v>
      </c>
    </row>
    <row r="99" spans="1:2" x14ac:dyDescent="0.35">
      <c r="A99" s="1" t="str">
        <f>'[1]AREMM Outputs'!A722</f>
        <v>2023 - 09</v>
      </c>
      <c r="B99" s="17">
        <f>'[1]AREMM Outputs'!B722</f>
        <v>425</v>
      </c>
    </row>
    <row r="100" spans="1:2" x14ac:dyDescent="0.35">
      <c r="A100" s="1" t="str">
        <f>'[1]AREMM Outputs'!A723</f>
        <v>2023 - 10</v>
      </c>
      <c r="B100" s="17">
        <f>'[1]AREMM Outputs'!B723</f>
        <v>875</v>
      </c>
    </row>
    <row r="101" spans="1:2" x14ac:dyDescent="0.35">
      <c r="A101" s="1" t="str">
        <f>'[1]AREMM Outputs'!A724</f>
        <v>2023 - 11</v>
      </c>
      <c r="B101" s="17">
        <f>'[1]AREMM Outputs'!B724</f>
        <v>562</v>
      </c>
    </row>
    <row r="102" spans="1:2" x14ac:dyDescent="0.35">
      <c r="A102" s="1" t="str">
        <f>'[1]AREMM Outputs'!A725</f>
        <v>2023 - 12</v>
      </c>
      <c r="B102" s="17">
        <f>'[1]AREMM Outputs'!B725</f>
        <v>504</v>
      </c>
    </row>
    <row r="104" spans="1:2" x14ac:dyDescent="0.35">
      <c r="A104" s="1" t="s">
        <v>1</v>
      </c>
    </row>
    <row r="105" spans="1:2" x14ac:dyDescent="0.35">
      <c r="A105"/>
    </row>
    <row r="106" spans="1:2" x14ac:dyDescent="0.35">
      <c r="A106" s="10" t="s">
        <v>0</v>
      </c>
    </row>
  </sheetData>
  <hyperlinks>
    <hyperlink ref="A106" location="Contents!A1" display="Contents" xr:uid="{46D0237B-4DCC-4510-8E6E-3A8DC19C1E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98EF4-AF52-4FE9-A60F-BB76CDD1B490}">
  <dimension ref="A1:B17"/>
  <sheetViews>
    <sheetView workbookViewId="0">
      <selection activeCell="A17" sqref="A17"/>
    </sheetView>
  </sheetViews>
  <sheetFormatPr defaultRowHeight="14.5" x14ac:dyDescent="0.35"/>
  <cols>
    <col min="1" max="1" width="15.90625" customWidth="1"/>
    <col min="2" max="2" width="11.90625" customWidth="1"/>
  </cols>
  <sheetData>
    <row r="1" spans="1:2" x14ac:dyDescent="0.35">
      <c r="A1" s="1" t="str">
        <f>'[1]AREMM Outputs'!A106</f>
        <v>Figure 1: Electricity Market Share by Connections – Total NI Market</v>
      </c>
      <c r="B1" s="1"/>
    </row>
    <row r="2" spans="1:2" x14ac:dyDescent="0.35">
      <c r="A2" s="1"/>
      <c r="B2" s="1"/>
    </row>
    <row r="3" spans="1:2" x14ac:dyDescent="0.35">
      <c r="A3" s="1"/>
      <c r="B3" s="1" t="str">
        <f>'[1]AREMM Outputs'!B107</f>
        <v>Market share</v>
      </c>
    </row>
    <row r="4" spans="1:2" x14ac:dyDescent="0.35">
      <c r="A4" s="1" t="str">
        <f>'[1]AREMM Outputs'!A108</f>
        <v>Power NI</v>
      </c>
      <c r="B4" s="4">
        <f>'[1]AREMM Outputs'!B108</f>
        <v>0.59296905002540268</v>
      </c>
    </row>
    <row r="5" spans="1:2" x14ac:dyDescent="0.35">
      <c r="A5" s="1" t="str">
        <f>'[1]AREMM Outputs'!A109</f>
        <v>SSE Airtricity</v>
      </c>
      <c r="B5" s="4">
        <f>'[1]AREMM Outputs'!B109</f>
        <v>0.17064424990181604</v>
      </c>
    </row>
    <row r="6" spans="1:2" x14ac:dyDescent="0.35">
      <c r="A6" s="1" t="str">
        <f>'[1]AREMM Outputs'!A110</f>
        <v>Budget Energy</v>
      </c>
      <c r="B6" s="4">
        <f>'[1]AREMM Outputs'!B110</f>
        <v>0.10565789774291144</v>
      </c>
    </row>
    <row r="7" spans="1:2" x14ac:dyDescent="0.35">
      <c r="A7" s="1" t="str">
        <f>'[1]AREMM Outputs'!A111</f>
        <v>Electric Ireland</v>
      </c>
      <c r="B7" s="4">
        <f>'[1]AREMM Outputs'!B111</f>
        <v>7.6397448631571385E-2</v>
      </c>
    </row>
    <row r="8" spans="1:2" x14ac:dyDescent="0.35">
      <c r="A8" s="1" t="str">
        <f>'[1]AREMM Outputs'!A112</f>
        <v>Click Energy</v>
      </c>
      <c r="B8" s="4">
        <f>'[1]AREMM Outputs'!B112</f>
        <v>4.1342786552987239E-2</v>
      </c>
    </row>
    <row r="9" spans="1:2" x14ac:dyDescent="0.35">
      <c r="A9" s="1" t="str">
        <f>'[1]AREMM Outputs'!A113</f>
        <v>Go Power</v>
      </c>
      <c r="B9" s="4">
        <f>'[1]AREMM Outputs'!B113</f>
        <v>1.2416326059924303E-2</v>
      </c>
    </row>
    <row r="10" spans="1:2" x14ac:dyDescent="0.35">
      <c r="A10" s="1" t="str">
        <f>'[1]AREMM Outputs'!A114</f>
        <v>3T Power</v>
      </c>
      <c r="B10" s="5">
        <f>'[1]AREMM Outputs'!B114</f>
        <v>5.0043897201131862E-4</v>
      </c>
    </row>
    <row r="11" spans="1:2" x14ac:dyDescent="0.35">
      <c r="A11" s="1" t="str">
        <f>'[1]AREMM Outputs'!A115</f>
        <v>Flogas ES</v>
      </c>
      <c r="B11" s="5">
        <f>'[1]AREMM Outputs'!B115</f>
        <v>7.1802113375537014E-5</v>
      </c>
    </row>
    <row r="13" spans="1:2" x14ac:dyDescent="0.35">
      <c r="A13" s="1" t="s">
        <v>167</v>
      </c>
      <c r="B13" s="14">
        <f>'Table 1'!J12</f>
        <v>919193</v>
      </c>
    </row>
    <row r="15" spans="1:2" x14ac:dyDescent="0.35">
      <c r="A15" s="1" t="s">
        <v>1</v>
      </c>
    </row>
    <row r="17" spans="1:2" ht="15.5" x14ac:dyDescent="0.35">
      <c r="A17" s="10" t="s">
        <v>0</v>
      </c>
      <c r="B17" s="12"/>
    </row>
  </sheetData>
  <hyperlinks>
    <hyperlink ref="A17" location="Contents!A1" display="Contents" xr:uid="{9C74C2A0-4A03-4E99-9609-4E43195C885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4D21-7A47-4EC9-A10F-8AFE322731F4}">
  <dimension ref="A1:E9"/>
  <sheetViews>
    <sheetView workbookViewId="0">
      <selection activeCell="A2" sqref="A2"/>
    </sheetView>
  </sheetViews>
  <sheetFormatPr defaultRowHeight="14.5" x14ac:dyDescent="0.35"/>
  <cols>
    <col min="1" max="1" width="19.1796875" bestFit="1" customWidth="1"/>
    <col min="2" max="5" width="9.81640625" bestFit="1" customWidth="1"/>
  </cols>
  <sheetData>
    <row r="1" spans="1:5" x14ac:dyDescent="0.35">
      <c r="A1" s="1" t="str">
        <f>'[1]AREMM Outputs'!A755</f>
        <v>Table 8: Switching rate – I&amp;C market</v>
      </c>
      <c r="B1" s="1"/>
      <c r="C1" s="1"/>
      <c r="D1" s="1"/>
      <c r="E1" s="1"/>
    </row>
    <row r="2" spans="1:5" x14ac:dyDescent="0.35">
      <c r="A2" s="17"/>
      <c r="B2" s="1"/>
      <c r="C2" s="1"/>
      <c r="D2" s="1"/>
      <c r="E2" s="1"/>
    </row>
    <row r="3" spans="1:5" x14ac:dyDescent="0.35">
      <c r="A3" s="1" t="str">
        <f>'[1]AREMM Outputs'!A756</f>
        <v>Quarter</v>
      </c>
      <c r="B3" s="1" t="str">
        <f>'[1]AREMM Outputs'!B756</f>
        <v>2023 - Q1</v>
      </c>
      <c r="C3" s="1" t="str">
        <f>'[1]AREMM Outputs'!C756</f>
        <v>2023 - Q2</v>
      </c>
      <c r="D3" s="1" t="str">
        <f>'[1]AREMM Outputs'!D756</f>
        <v>2023 - Q3</v>
      </c>
      <c r="E3" s="1" t="str">
        <f>'[1]AREMM Outputs'!E756</f>
        <v>2023 - Q4</v>
      </c>
    </row>
    <row r="4" spans="1:5" x14ac:dyDescent="0.35">
      <c r="A4" s="1" t="str">
        <f>'[1]AREMM Outputs'!A757</f>
        <v>Number of Switches</v>
      </c>
      <c r="B4" s="17">
        <f>'[1]AREMM Outputs'!B757</f>
        <v>690</v>
      </c>
      <c r="C4" s="17">
        <f>'[1]AREMM Outputs'!C757</f>
        <v>2883</v>
      </c>
      <c r="D4" s="17">
        <f>'[1]AREMM Outputs'!D757</f>
        <v>1559</v>
      </c>
      <c r="E4" s="17">
        <f>'[1]AREMM Outputs'!E757</f>
        <v>1941</v>
      </c>
    </row>
    <row r="5" spans="1:5" x14ac:dyDescent="0.35">
      <c r="A5" s="1" t="str">
        <f>'[1]AREMM Outputs'!A758</f>
        <v>Switching rate (%)</v>
      </c>
      <c r="B5" s="5">
        <f>'[1]AREMM Outputs'!B758</f>
        <v>9.1511936339522554E-3</v>
      </c>
      <c r="C5" s="5">
        <f>'[1]AREMM Outputs'!C758</f>
        <v>3.8177339901477834E-2</v>
      </c>
      <c r="D5" s="5">
        <f>'[1]AREMM Outputs'!D758</f>
        <v>2.0615421234280576E-2</v>
      </c>
      <c r="E5" s="5">
        <f>'[1]AREMM Outputs'!E758</f>
        <v>2.5603144662384086E-2</v>
      </c>
    </row>
    <row r="7" spans="1:5" x14ac:dyDescent="0.35">
      <c r="A7" s="1" t="s">
        <v>1</v>
      </c>
    </row>
    <row r="9" spans="1:5" x14ac:dyDescent="0.35">
      <c r="A9" s="10" t="s">
        <v>0</v>
      </c>
    </row>
  </sheetData>
  <hyperlinks>
    <hyperlink ref="A9" location="Contents!A1" display="Contents" xr:uid="{95C03ECC-1F51-4563-867E-CC0FE9B720C6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6049-A1AB-4097-8A8D-25F326BB16AE}">
  <dimension ref="A1:F24"/>
  <sheetViews>
    <sheetView workbookViewId="0">
      <selection activeCell="A2" sqref="A2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6.90625" bestFit="1" customWidth="1"/>
    <col min="4" max="4" width="26" bestFit="1" customWidth="1"/>
    <col min="5" max="5" width="19.08984375" bestFit="1" customWidth="1"/>
    <col min="6" max="6" width="28.453125" bestFit="1" customWidth="1"/>
  </cols>
  <sheetData>
    <row r="1" spans="1:6" x14ac:dyDescent="0.35">
      <c r="A1" s="1" t="s">
        <v>58</v>
      </c>
      <c r="B1" s="1"/>
      <c r="C1" s="1"/>
      <c r="D1" s="1"/>
      <c r="E1" s="1"/>
    </row>
    <row r="2" spans="1:6" x14ac:dyDescent="0.35">
      <c r="A2" s="17"/>
      <c r="B2" s="1"/>
      <c r="C2" s="1"/>
      <c r="D2" s="1"/>
      <c r="E2" s="1"/>
    </row>
    <row r="3" spans="1:6" x14ac:dyDescent="0.35">
      <c r="A3" s="1" t="str">
        <f>[2]Eurostat!A1</f>
        <v>Year</v>
      </c>
      <c r="B3" s="1" t="str">
        <f>[2]Eurostat!B1</f>
        <v>Semester</v>
      </c>
      <c r="C3" s="1" t="str">
        <f>[2]Eurostat!C1</f>
        <v>Size of consumer</v>
      </c>
      <c r="D3" s="1" t="str">
        <f>[2]Eurostat!D1</f>
        <v>Annual consumption (MWh)</v>
      </c>
      <c r="E3" s="1" t="str">
        <f>[2]Eurostat!E1</f>
        <v>Country</v>
      </c>
      <c r="F3" s="1" t="str">
        <f>[2]Eurostat!$K$1</f>
        <v>Unit price inc all taxes (p/kWh)</v>
      </c>
    </row>
    <row r="4" spans="1:6" x14ac:dyDescent="0.35">
      <c r="A4" s="1">
        <f>[2]Eurostat!A1479</f>
        <v>2023</v>
      </c>
      <c r="B4" s="1" t="str">
        <f>[2]Eurostat!B1479</f>
        <v>S1</v>
      </c>
      <c r="C4" s="1" t="str">
        <f>[2]Eurostat!C1479</f>
        <v>Medium domestic</v>
      </c>
      <c r="D4" s="1" t="str">
        <f>[2]Eurostat!D1479</f>
        <v>2,500 &lt; 4,999 kWh</v>
      </c>
      <c r="E4" s="6" t="str">
        <f>[2]Eurostat!E1479</f>
        <v xml:space="preserve">Belgium </v>
      </c>
      <c r="F4" s="16">
        <f>[2]Eurostat!K1479</f>
        <v>38.132824999999997</v>
      </c>
    </row>
    <row r="5" spans="1:6" x14ac:dyDescent="0.35">
      <c r="A5" s="1">
        <f>[2]Eurostat!A1480</f>
        <v>2023</v>
      </c>
      <c r="B5" s="1" t="str">
        <f>[2]Eurostat!B1480</f>
        <v>S1</v>
      </c>
      <c r="C5" s="1" t="str">
        <f>[2]Eurostat!C1480</f>
        <v>Medium domestic</v>
      </c>
      <c r="D5" s="1" t="str">
        <f>[2]Eurostat!D1480</f>
        <v>2,500 &lt; 4,999 kWh</v>
      </c>
      <c r="E5" s="6" t="str">
        <f>[2]Eurostat!E1480</f>
        <v xml:space="preserve">Denmark </v>
      </c>
      <c r="F5" s="16">
        <f>[2]Eurostat!K1480</f>
        <v>33.407861166666663</v>
      </c>
    </row>
    <row r="6" spans="1:6" x14ac:dyDescent="0.35">
      <c r="A6" s="1">
        <f>[2]Eurostat!A1481</f>
        <v>2023</v>
      </c>
      <c r="B6" s="1" t="str">
        <f>[2]Eurostat!B1481</f>
        <v>S1</v>
      </c>
      <c r="C6" s="1" t="str">
        <f>[2]Eurostat!C1481</f>
        <v>Medium domestic</v>
      </c>
      <c r="D6" s="1" t="str">
        <f>[2]Eurostat!D1481</f>
        <v>2,500 &lt; 4,999 kWh</v>
      </c>
      <c r="E6" s="6" t="str">
        <f>[2]Eurostat!E1481</f>
        <v xml:space="preserve">Germany (until 19... </v>
      </c>
      <c r="F6" s="16">
        <f>[2]Eurostat!K1481</f>
        <v>36.1604375</v>
      </c>
    </row>
    <row r="7" spans="1:6" x14ac:dyDescent="0.35">
      <c r="A7" s="1">
        <f>[2]Eurostat!A1482</f>
        <v>2023</v>
      </c>
      <c r="B7" s="1" t="str">
        <f>[2]Eurostat!B1482</f>
        <v>S1</v>
      </c>
      <c r="C7" s="1" t="str">
        <f>[2]Eurostat!C1482</f>
        <v>Medium domestic</v>
      </c>
      <c r="D7" s="1" t="str">
        <f>[2]Eurostat!D1482</f>
        <v>2,500 &lt; 4,999 kWh</v>
      </c>
      <c r="E7" s="6" t="str">
        <f>[2]Eurostat!E1482</f>
        <v xml:space="preserve">Ireland </v>
      </c>
      <c r="F7" s="16">
        <f>[2]Eurostat!K1482</f>
        <v>21.713794833333331</v>
      </c>
    </row>
    <row r="8" spans="1:6" x14ac:dyDescent="0.35">
      <c r="A8" s="1">
        <f>[2]Eurostat!A1483</f>
        <v>2023</v>
      </c>
      <c r="B8" s="1" t="str">
        <f>[2]Eurostat!B1483</f>
        <v>S1</v>
      </c>
      <c r="C8" s="1" t="str">
        <f>[2]Eurostat!C1483</f>
        <v>Medium domestic</v>
      </c>
      <c r="D8" s="1" t="str">
        <f>[2]Eurostat!D1483</f>
        <v>2,500 &lt; 4,999 kWh</v>
      </c>
      <c r="E8" s="6" t="str">
        <f>[2]Eurostat!E1483</f>
        <v xml:space="preserve">Greece </v>
      </c>
      <c r="F8" s="16">
        <f>[2]Eurostat!K1483</f>
        <v>20.381337499999997</v>
      </c>
    </row>
    <row r="9" spans="1:6" x14ac:dyDescent="0.35">
      <c r="A9" s="1">
        <f>[2]Eurostat!A1484</f>
        <v>2023</v>
      </c>
      <c r="B9" s="1" t="str">
        <f>[2]Eurostat!B1484</f>
        <v>S1</v>
      </c>
      <c r="C9" s="1" t="str">
        <f>[2]Eurostat!C1484</f>
        <v>Medium domestic</v>
      </c>
      <c r="D9" s="1" t="str">
        <f>[2]Eurostat!D1484</f>
        <v>2,500 &lt; 4,999 kWh</v>
      </c>
      <c r="E9" s="6" t="str">
        <f>[2]Eurostat!E1484</f>
        <v xml:space="preserve">Spain </v>
      </c>
      <c r="F9" s="16">
        <f>[2]Eurostat!K1484</f>
        <v>15.980721833333332</v>
      </c>
    </row>
    <row r="10" spans="1:6" x14ac:dyDescent="0.35">
      <c r="A10" s="1">
        <f>[2]Eurostat!A1485</f>
        <v>2023</v>
      </c>
      <c r="B10" s="1" t="str">
        <f>[2]Eurostat!B1485</f>
        <v>S1</v>
      </c>
      <c r="C10" s="1" t="str">
        <f>[2]Eurostat!C1485</f>
        <v>Medium domestic</v>
      </c>
      <c r="D10" s="1" t="str">
        <f>[2]Eurostat!D1485</f>
        <v>2,500 &lt; 4,999 kWh</v>
      </c>
      <c r="E10" s="6" t="str">
        <f>[2]Eurostat!E1485</f>
        <v xml:space="preserve">France </v>
      </c>
      <c r="F10" s="16">
        <f>[2]Eurostat!K1485</f>
        <v>20.311208166666663</v>
      </c>
    </row>
    <row r="11" spans="1:6" x14ac:dyDescent="0.35">
      <c r="A11" s="1">
        <f>[2]Eurostat!A1486</f>
        <v>2023</v>
      </c>
      <c r="B11" s="1" t="str">
        <f>[2]Eurostat!B1486</f>
        <v>S1</v>
      </c>
      <c r="C11" s="1" t="str">
        <f>[2]Eurostat!C1486</f>
        <v>Medium domestic</v>
      </c>
      <c r="D11" s="1" t="str">
        <f>[2]Eurostat!D1486</f>
        <v>2,500 &lt; 4,999 kWh</v>
      </c>
      <c r="E11" s="6" t="str">
        <f>[2]Eurostat!E1486</f>
        <v xml:space="preserve">Italy </v>
      </c>
      <c r="F11" s="16">
        <f>[2]Eurostat!K1486</f>
        <v>33.15364233333333</v>
      </c>
    </row>
    <row r="12" spans="1:6" x14ac:dyDescent="0.35">
      <c r="A12" s="1">
        <f>[2]Eurostat!A1487</f>
        <v>2023</v>
      </c>
      <c r="B12" s="1" t="str">
        <f>[2]Eurostat!B1487</f>
        <v>S1</v>
      </c>
      <c r="C12" s="1" t="str">
        <f>[2]Eurostat!C1487</f>
        <v>Medium domestic</v>
      </c>
      <c r="D12" s="1" t="str">
        <f>[2]Eurostat!D1487</f>
        <v>2,500 &lt; 4,999 kWh</v>
      </c>
      <c r="E12" s="6" t="str">
        <f>[2]Eurostat!E1487</f>
        <v xml:space="preserve">Luxembourg </v>
      </c>
      <c r="F12" s="16">
        <f>[2]Eurostat!K1487</f>
        <v>17.602462666666668</v>
      </c>
    </row>
    <row r="13" spans="1:6" x14ac:dyDescent="0.35">
      <c r="A13" s="1">
        <f>[2]Eurostat!A1488</f>
        <v>2023</v>
      </c>
      <c r="B13" s="1" t="str">
        <f>[2]Eurostat!B1488</f>
        <v>S1</v>
      </c>
      <c r="C13" s="1" t="str">
        <f>[2]Eurostat!C1488</f>
        <v>Medium domestic</v>
      </c>
      <c r="D13" s="1" t="str">
        <f>[2]Eurostat!D1488</f>
        <v>2,500 &lt; 4,999 kWh</v>
      </c>
      <c r="E13" s="6" t="str">
        <f>[2]Eurostat!E1488</f>
        <v xml:space="preserve">Netherlands </v>
      </c>
      <c r="F13" s="16">
        <f>[2]Eurostat!K1488</f>
        <v>41.639291666666665</v>
      </c>
    </row>
    <row r="14" spans="1:6" x14ac:dyDescent="0.35">
      <c r="A14" s="1">
        <f>[2]Eurostat!A1489</f>
        <v>2023</v>
      </c>
      <c r="B14" s="1" t="str">
        <f>[2]Eurostat!B1489</f>
        <v>S1</v>
      </c>
      <c r="C14" s="1" t="str">
        <f>[2]Eurostat!C1489</f>
        <v>Medium domestic</v>
      </c>
      <c r="D14" s="1" t="str">
        <f>[2]Eurostat!D1489</f>
        <v>2,500 &lt; 4,999 kWh</v>
      </c>
      <c r="E14" s="6" t="str">
        <f>[2]Eurostat!E1489</f>
        <v xml:space="preserve">Austria </v>
      </c>
      <c r="F14" s="16">
        <f>[2]Eurostat!K1489</f>
        <v>23.256640166666664</v>
      </c>
    </row>
    <row r="15" spans="1:6" x14ac:dyDescent="0.35">
      <c r="A15" s="1">
        <f>[2]Eurostat!A1490</f>
        <v>2023</v>
      </c>
      <c r="B15" s="1" t="str">
        <f>[2]Eurostat!B1490</f>
        <v>S1</v>
      </c>
      <c r="C15" s="1" t="str">
        <f>[2]Eurostat!C1490</f>
        <v>Medium domestic</v>
      </c>
      <c r="D15" s="1" t="str">
        <f>[2]Eurostat!D1490</f>
        <v>2,500 &lt; 4,999 kWh</v>
      </c>
      <c r="E15" s="6" t="str">
        <f>[2]Eurostat!E1490</f>
        <v xml:space="preserve">Portugal </v>
      </c>
      <c r="F15" s="16">
        <f>[2]Eurostat!K1490</f>
        <v>18.154731166666664</v>
      </c>
    </row>
    <row r="16" spans="1:6" x14ac:dyDescent="0.35">
      <c r="A16" s="1">
        <f>[2]Eurostat!A1491</f>
        <v>2023</v>
      </c>
      <c r="B16" s="1" t="str">
        <f>[2]Eurostat!B1491</f>
        <v>S1</v>
      </c>
      <c r="C16" s="1" t="str">
        <f>[2]Eurostat!C1491</f>
        <v>Medium domestic</v>
      </c>
      <c r="D16" s="1" t="str">
        <f>[2]Eurostat!D1491</f>
        <v>2,500 &lt; 4,999 kWh</v>
      </c>
      <c r="E16" s="6" t="str">
        <f>[2]Eurostat!E1491</f>
        <v xml:space="preserve">Finland </v>
      </c>
      <c r="F16" s="16">
        <f>[2]Eurostat!K1491</f>
        <v>20.889775166666666</v>
      </c>
    </row>
    <row r="17" spans="1:6" x14ac:dyDescent="0.35">
      <c r="A17" s="1">
        <f>[2]Eurostat!A1492</f>
        <v>2023</v>
      </c>
      <c r="B17" s="1" t="str">
        <f>[2]Eurostat!B1492</f>
        <v>S1</v>
      </c>
      <c r="C17" s="1" t="str">
        <f>[2]Eurostat!C1492</f>
        <v>Medium domestic</v>
      </c>
      <c r="D17" s="1" t="str">
        <f>[2]Eurostat!D1492</f>
        <v>2,500 &lt; 4,999 kWh</v>
      </c>
      <c r="E17" s="6" t="str">
        <f>[2]Eurostat!E1492</f>
        <v xml:space="preserve">Sweden </v>
      </c>
      <c r="F17" s="16">
        <f>[2]Eurostat!K1492</f>
        <v>23.388132666666664</v>
      </c>
    </row>
    <row r="18" spans="1:6" x14ac:dyDescent="0.35">
      <c r="A18" s="1">
        <f>[2]Eurostat!A1493</f>
        <v>2023</v>
      </c>
      <c r="B18" s="1" t="str">
        <f>[2]Eurostat!B1493</f>
        <v>S1</v>
      </c>
      <c r="C18" s="1" t="str">
        <f>[2]Eurostat!C1493</f>
        <v>Medium domestic</v>
      </c>
      <c r="D18" s="1" t="str">
        <f>[2]Eurostat!D1493</f>
        <v>2,500 &lt; 4,999 kWh</v>
      </c>
      <c r="E18" s="6" t="str">
        <f>[2]Eurostat!E1493</f>
        <v xml:space="preserve">United Kingdom </v>
      </c>
      <c r="F18" s="16">
        <f>[2]Eurostat!K1493</f>
        <v>37.666333867867799</v>
      </c>
    </row>
    <row r="19" spans="1:6" x14ac:dyDescent="0.35">
      <c r="A19" s="1">
        <f>[2]Eurostat!A1494</f>
        <v>2023</v>
      </c>
      <c r="B19" s="1" t="str">
        <f>[2]Eurostat!B1494</f>
        <v>S1</v>
      </c>
      <c r="C19" s="1" t="str">
        <f>[2]Eurostat!C1494</f>
        <v>Medium domestic</v>
      </c>
      <c r="D19" s="1" t="str">
        <f>[2]Eurostat!D1494</f>
        <v>2,500 &lt; 4,999 kWh</v>
      </c>
      <c r="E19" s="6" t="str">
        <f>[2]Eurostat!E1494</f>
        <v>EU Median</v>
      </c>
      <c r="F19" s="16">
        <f>[2]Eurostat!K1494</f>
        <v>23.256640166666664</v>
      </c>
    </row>
    <row r="20" spans="1:6" x14ac:dyDescent="0.35">
      <c r="A20" s="1">
        <f>[2]Eurostat!A1529</f>
        <v>2023</v>
      </c>
      <c r="B20" s="1" t="str">
        <f>[2]Eurostat!B1529</f>
        <v>S1</v>
      </c>
      <c r="C20" s="1" t="str">
        <f>[2]Eurostat!C1529</f>
        <v>Medium domestic</v>
      </c>
      <c r="D20" s="1" t="str">
        <f>[2]Eurostat!D1529</f>
        <v>2,500 &lt; 4,999 kWh</v>
      </c>
      <c r="E20" s="6" t="str">
        <f>[2]Eurostat!E1529</f>
        <v>NI</v>
      </c>
      <c r="F20" s="16">
        <f>[2]Eurostat!$K$1529</f>
        <v>27.759540988377758</v>
      </c>
    </row>
    <row r="22" spans="1:6" x14ac:dyDescent="0.35">
      <c r="A22" s="1" t="str">
        <f>'Figure 13'!$A$22</f>
        <v>Source: NI electricity suppliers, DESNZ, Eurostat and UR internal calculations</v>
      </c>
    </row>
    <row r="24" spans="1:6" x14ac:dyDescent="0.35">
      <c r="A24" s="10" t="s">
        <v>0</v>
      </c>
    </row>
  </sheetData>
  <hyperlinks>
    <hyperlink ref="A24" location="Contents!A1" display="Contents" xr:uid="{7EA33535-A92D-416C-B99A-A9135AB00E15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3215-F2FC-4DF4-BE60-85AB214DB73C}">
  <dimension ref="A1:F24"/>
  <sheetViews>
    <sheetView workbookViewId="0">
      <selection activeCell="A2" sqref="A2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6.90625" bestFit="1" customWidth="1"/>
    <col min="4" max="4" width="26" bestFit="1" customWidth="1"/>
    <col min="5" max="5" width="19.08984375" bestFit="1" customWidth="1"/>
    <col min="6" max="6" width="28.453125" bestFit="1" customWidth="1"/>
  </cols>
  <sheetData>
    <row r="1" spans="1:6" x14ac:dyDescent="0.35">
      <c r="A1" s="1" t="str">
        <f>[2]Publish!$A$1</f>
        <v>Figure 13: Medium domestic connections unit prices inc all taxes (p/kWh)  July - December 2023</v>
      </c>
      <c r="B1" s="1"/>
      <c r="C1" s="1"/>
      <c r="D1" s="1"/>
      <c r="E1" s="1"/>
      <c r="F1" s="1"/>
    </row>
    <row r="2" spans="1:6" x14ac:dyDescent="0.35">
      <c r="A2" s="16"/>
      <c r="B2" s="16"/>
      <c r="C2" s="1"/>
      <c r="D2" s="1"/>
      <c r="E2" s="1"/>
      <c r="F2" s="1"/>
    </row>
    <row r="3" spans="1:6" x14ac:dyDescent="0.35">
      <c r="A3" s="1" t="str">
        <f>[2]Eurostat!A1</f>
        <v>Year</v>
      </c>
      <c r="B3" s="1" t="str">
        <f>[2]Eurostat!B1</f>
        <v>Semester</v>
      </c>
      <c r="C3" s="1" t="str">
        <f>[2]Eurostat!C1</f>
        <v>Size of consumer</v>
      </c>
      <c r="D3" s="1" t="str">
        <f>[2]Eurostat!D1</f>
        <v>Annual consumption (MWh)</v>
      </c>
      <c r="E3" s="1" t="str">
        <f>[2]Eurostat!E1</f>
        <v>Country</v>
      </c>
      <c r="F3" s="1" t="str">
        <f>[2]Eurostat!K1</f>
        <v>Unit price inc all taxes (p/kWh)</v>
      </c>
    </row>
    <row r="4" spans="1:6" x14ac:dyDescent="0.35">
      <c r="A4" s="1">
        <f>[2]Eurostat!A1564</f>
        <v>2023</v>
      </c>
      <c r="B4" s="1" t="str">
        <f>[2]Eurostat!B1564</f>
        <v>S2</v>
      </c>
      <c r="C4" s="1" t="str">
        <f>[2]Eurostat!C1564</f>
        <v>Medium domestic</v>
      </c>
      <c r="D4" s="1" t="str">
        <f>[2]Eurostat!D1564</f>
        <v>2,500 &lt; 4,999 kWh</v>
      </c>
      <c r="E4" s="1" t="str">
        <f>[2]Eurostat!E1564</f>
        <v xml:space="preserve">Belgium </v>
      </c>
      <c r="F4" s="16">
        <f>[2]Eurostat!K1564</f>
        <v>33.118577666666667</v>
      </c>
    </row>
    <row r="5" spans="1:6" x14ac:dyDescent="0.35">
      <c r="A5" s="1">
        <f>[2]Eurostat!A1565</f>
        <v>2023</v>
      </c>
      <c r="B5" s="1" t="str">
        <f>[2]Eurostat!B1565</f>
        <v>S2</v>
      </c>
      <c r="C5" s="1" t="str">
        <f>[2]Eurostat!C1565</f>
        <v>Medium domestic</v>
      </c>
      <c r="D5" s="1" t="str">
        <f>[2]Eurostat!D1565</f>
        <v>2,500 &lt; 4,999 kWh</v>
      </c>
      <c r="E5" s="1" t="str">
        <f>[2]Eurostat!E1565</f>
        <v xml:space="preserve">Denmark </v>
      </c>
      <c r="F5" s="16">
        <f>[2]Eurostat!K1565</f>
        <v>31.154956333333331</v>
      </c>
    </row>
    <row r="6" spans="1:6" x14ac:dyDescent="0.35">
      <c r="A6" s="1">
        <f>[2]Eurostat!A1566</f>
        <v>2023</v>
      </c>
      <c r="B6" s="1" t="str">
        <f>[2]Eurostat!B1566</f>
        <v>S2</v>
      </c>
      <c r="C6" s="1" t="str">
        <f>[2]Eurostat!C1566</f>
        <v>Medium domestic</v>
      </c>
      <c r="D6" s="1" t="str">
        <f>[2]Eurostat!D1566</f>
        <v>2,500 &lt; 4,999 kWh</v>
      </c>
      <c r="E6" s="1" t="str">
        <f>[2]Eurostat!E1566</f>
        <v xml:space="preserve">Germany (until 19... </v>
      </c>
      <c r="F6" s="16">
        <f>[2]Eurostat!K1566</f>
        <v>35.239989999999999</v>
      </c>
    </row>
    <row r="7" spans="1:6" x14ac:dyDescent="0.35">
      <c r="A7" s="1">
        <f>[2]Eurostat!A1567</f>
        <v>2023</v>
      </c>
      <c r="B7" s="1" t="str">
        <f>[2]Eurostat!B1567</f>
        <v>S2</v>
      </c>
      <c r="C7" s="1" t="str">
        <f>[2]Eurostat!C1567</f>
        <v>Medium domestic</v>
      </c>
      <c r="D7" s="1" t="str">
        <f>[2]Eurostat!D1567</f>
        <v>2,500 &lt; 4,999 kWh</v>
      </c>
      <c r="E7" s="1" t="str">
        <f>[2]Eurostat!E1567</f>
        <v xml:space="preserve">Ireland </v>
      </c>
      <c r="F7" s="16">
        <f>[2]Eurostat!K1567</f>
        <v>33.258836333333335</v>
      </c>
    </row>
    <row r="8" spans="1:6" x14ac:dyDescent="0.35">
      <c r="A8" s="1">
        <f>[2]Eurostat!A1568</f>
        <v>2023</v>
      </c>
      <c r="B8" s="1" t="str">
        <f>[2]Eurostat!B1568</f>
        <v>S2</v>
      </c>
      <c r="C8" s="1" t="str">
        <f>[2]Eurostat!C1568</f>
        <v>Medium domestic</v>
      </c>
      <c r="D8" s="1" t="str">
        <f>[2]Eurostat!D1568</f>
        <v>2,500 &lt; 4,999 kWh</v>
      </c>
      <c r="E8" s="1" t="str">
        <f>[2]Eurostat!E1568</f>
        <v xml:space="preserve">Greece </v>
      </c>
      <c r="F8" s="16">
        <f>[2]Eurostat!K1568</f>
        <v>20.241078833333333</v>
      </c>
    </row>
    <row r="9" spans="1:6" x14ac:dyDescent="0.35">
      <c r="A9" s="1">
        <f>[2]Eurostat!A1569</f>
        <v>2023</v>
      </c>
      <c r="B9" s="1" t="str">
        <f>[2]Eurostat!B1569</f>
        <v>S2</v>
      </c>
      <c r="C9" s="1" t="str">
        <f>[2]Eurostat!C1569</f>
        <v>Medium domestic</v>
      </c>
      <c r="D9" s="1" t="str">
        <f>[2]Eurostat!D1569</f>
        <v>2,500 &lt; 4,999 kWh</v>
      </c>
      <c r="E9" s="1" t="str">
        <f>[2]Eurostat!E1569</f>
        <v xml:space="preserve">Spain </v>
      </c>
      <c r="F9" s="16">
        <f>[2]Eurostat!K1569</f>
        <v>20.574193166666664</v>
      </c>
    </row>
    <row r="10" spans="1:6" x14ac:dyDescent="0.35">
      <c r="A10" s="1">
        <f>[2]Eurostat!A1570</f>
        <v>2023</v>
      </c>
      <c r="B10" s="1" t="str">
        <f>[2]Eurostat!B1570</f>
        <v>S2</v>
      </c>
      <c r="C10" s="1" t="str">
        <f>[2]Eurostat!C1570</f>
        <v>Medium domestic</v>
      </c>
      <c r="D10" s="1" t="str">
        <f>[2]Eurostat!D1570</f>
        <v>2,500 &lt; 4,999 kWh</v>
      </c>
      <c r="E10" s="1" t="str">
        <f>[2]Eurostat!E1570</f>
        <v xml:space="preserve">France </v>
      </c>
      <c r="F10" s="16">
        <f>[2]Eurostat!K1570</f>
        <v>22.713137833333331</v>
      </c>
    </row>
    <row r="11" spans="1:6" x14ac:dyDescent="0.35">
      <c r="A11" s="1">
        <f>[2]Eurostat!A1571</f>
        <v>2023</v>
      </c>
      <c r="B11" s="1" t="str">
        <f>[2]Eurostat!B1571</f>
        <v>S2</v>
      </c>
      <c r="C11" s="1" t="str">
        <f>[2]Eurostat!C1571</f>
        <v>Medium domestic</v>
      </c>
      <c r="D11" s="1" t="str">
        <f>[2]Eurostat!D1571</f>
        <v>2,500 &lt; 4,999 kWh</v>
      </c>
      <c r="E11" s="1" t="str">
        <f>[2]Eurostat!E1571</f>
        <v xml:space="preserve">Italy </v>
      </c>
      <c r="F11" s="16">
        <f>[2]Eurostat!K1571</f>
        <v>29.340359833333331</v>
      </c>
    </row>
    <row r="12" spans="1:6" x14ac:dyDescent="0.35">
      <c r="A12" s="1">
        <f>[2]Eurostat!A1572</f>
        <v>2023</v>
      </c>
      <c r="B12" s="1" t="str">
        <f>[2]Eurostat!B1572</f>
        <v>S2</v>
      </c>
      <c r="C12" s="1" t="str">
        <f>[2]Eurostat!C1572</f>
        <v>Medium domestic</v>
      </c>
      <c r="D12" s="1" t="str">
        <f>[2]Eurostat!D1572</f>
        <v>2,500 &lt; 4,999 kWh</v>
      </c>
      <c r="E12" s="1" t="str">
        <f>[2]Eurostat!E1572</f>
        <v xml:space="preserve">Luxembourg </v>
      </c>
      <c r="F12" s="16">
        <f>[2]Eurostat!K1572</f>
        <v>17.663825833333334</v>
      </c>
    </row>
    <row r="13" spans="1:6" x14ac:dyDescent="0.35">
      <c r="A13" s="1">
        <f>[2]Eurostat!A1573</f>
        <v>2023</v>
      </c>
      <c r="B13" s="1" t="str">
        <f>[2]Eurostat!B1573</f>
        <v>S2</v>
      </c>
      <c r="C13" s="1" t="str">
        <f>[2]Eurostat!C1573</f>
        <v>Medium domestic</v>
      </c>
      <c r="D13" s="1" t="str">
        <f>[2]Eurostat!D1573</f>
        <v>2,500 &lt; 4,999 kWh</v>
      </c>
      <c r="E13" s="1" t="str">
        <f>[2]Eurostat!E1573</f>
        <v xml:space="preserve">Netherlands </v>
      </c>
      <c r="F13" s="16">
        <f>[2]Eurostat!K1573</f>
        <v>22.046909166666662</v>
      </c>
    </row>
    <row r="14" spans="1:6" x14ac:dyDescent="0.35">
      <c r="A14" s="1">
        <f>[2]Eurostat!A1574</f>
        <v>2023</v>
      </c>
      <c r="B14" s="1" t="str">
        <f>[2]Eurostat!B1574</f>
        <v>S2</v>
      </c>
      <c r="C14" s="1" t="str">
        <f>[2]Eurostat!C1574</f>
        <v>Medium domestic</v>
      </c>
      <c r="D14" s="1" t="str">
        <f>[2]Eurostat!D1574</f>
        <v>2,500 &lt; 4,999 kWh</v>
      </c>
      <c r="E14" s="1" t="str">
        <f>[2]Eurostat!E1574</f>
        <v xml:space="preserve">Austria </v>
      </c>
      <c r="F14" s="16">
        <f>[2]Eurostat!K1574</f>
        <v>24.089426</v>
      </c>
    </row>
    <row r="15" spans="1:6" x14ac:dyDescent="0.35">
      <c r="A15" s="1">
        <f>[2]Eurostat!A1575</f>
        <v>2023</v>
      </c>
      <c r="B15" s="1" t="str">
        <f>[2]Eurostat!B1575</f>
        <v>S2</v>
      </c>
      <c r="C15" s="1" t="str">
        <f>[2]Eurostat!C1575</f>
        <v>Medium domestic</v>
      </c>
      <c r="D15" s="1" t="str">
        <f>[2]Eurostat!D1575</f>
        <v>2,500 &lt; 4,999 kWh</v>
      </c>
      <c r="E15" s="1" t="str">
        <f>[2]Eurostat!E1575</f>
        <v xml:space="preserve">Portugal </v>
      </c>
      <c r="F15" s="16">
        <f>[2]Eurostat!K1575</f>
        <v>20.153417166666664</v>
      </c>
    </row>
    <row r="16" spans="1:6" x14ac:dyDescent="0.35">
      <c r="A16" s="1">
        <f>[2]Eurostat!A1576</f>
        <v>2023</v>
      </c>
      <c r="B16" s="1" t="str">
        <f>[2]Eurostat!B1576</f>
        <v>S2</v>
      </c>
      <c r="C16" s="1" t="str">
        <f>[2]Eurostat!C1576</f>
        <v>Medium domestic</v>
      </c>
      <c r="D16" s="1" t="str">
        <f>[2]Eurostat!D1576</f>
        <v>2,500 &lt; 4,999 kWh</v>
      </c>
      <c r="E16" s="1" t="str">
        <f>[2]Eurostat!E1576</f>
        <v xml:space="preserve">Finland </v>
      </c>
      <c r="F16" s="16">
        <f>[2]Eurostat!K1576</f>
        <v>21.065098499999998</v>
      </c>
    </row>
    <row r="17" spans="1:6" x14ac:dyDescent="0.35">
      <c r="A17" s="1">
        <f>[2]Eurostat!A1577</f>
        <v>2023</v>
      </c>
      <c r="B17" s="1" t="str">
        <f>[2]Eurostat!B1577</f>
        <v>S2</v>
      </c>
      <c r="C17" s="1" t="str">
        <f>[2]Eurostat!C1577</f>
        <v>Medium domestic</v>
      </c>
      <c r="D17" s="1" t="str">
        <f>[2]Eurostat!D1577</f>
        <v>2,500 &lt; 4,999 kWh</v>
      </c>
      <c r="E17" s="1" t="str">
        <f>[2]Eurostat!E1577</f>
        <v xml:space="preserve">Sweden </v>
      </c>
      <c r="F17" s="16">
        <f>[2]Eurostat!K1577</f>
        <v>19.119009499999997</v>
      </c>
    </row>
    <row r="18" spans="1:6" x14ac:dyDescent="0.35">
      <c r="A18" s="1">
        <f>[2]Eurostat!A1578</f>
        <v>2023</v>
      </c>
      <c r="B18" s="1" t="str">
        <f>[2]Eurostat!B1578</f>
        <v>S2</v>
      </c>
      <c r="C18" s="1" t="str">
        <f>[2]Eurostat!C1578</f>
        <v>Medium domestic</v>
      </c>
      <c r="D18" s="1" t="str">
        <f>[2]Eurostat!D1578</f>
        <v>2,500 &lt; 4,999 kWh</v>
      </c>
      <c r="E18" s="1" t="str">
        <f>[2]Eurostat!E1578</f>
        <v xml:space="preserve">United Kingdom </v>
      </c>
      <c r="F18" s="16">
        <f>[2]Eurostat!K1578</f>
        <v>36.06985179892483</v>
      </c>
    </row>
    <row r="19" spans="1:6" x14ac:dyDescent="0.35">
      <c r="A19" s="1">
        <f>[2]Eurostat!A1579</f>
        <v>2023</v>
      </c>
      <c r="B19" s="1" t="str">
        <f>[2]Eurostat!B1579</f>
        <v>S2</v>
      </c>
      <c r="C19" s="1" t="str">
        <f>[2]Eurostat!C1579</f>
        <v>Medium domestic</v>
      </c>
      <c r="D19" s="1" t="str">
        <f>[2]Eurostat!D1579</f>
        <v>2,500 &lt; 4,999 kWh</v>
      </c>
      <c r="E19" s="1" t="str">
        <f>[2]Eurostat!E1579</f>
        <v>EU Median</v>
      </c>
      <c r="F19" s="16">
        <f>[2]Eurostat!K1579</f>
        <v>22.713137833333331</v>
      </c>
    </row>
    <row r="20" spans="1:6" x14ac:dyDescent="0.35">
      <c r="A20" s="1">
        <f>[2]Eurostat!A1614</f>
        <v>2023</v>
      </c>
      <c r="B20" s="1" t="str">
        <f>[2]Eurostat!B1614</f>
        <v>S2</v>
      </c>
      <c r="C20" s="1" t="str">
        <f>[2]Eurostat!C1614</f>
        <v>Medium domestic</v>
      </c>
      <c r="D20" s="1" t="str">
        <f>[2]Eurostat!D1614</f>
        <v>2,500 &lt; 4,999 kWh</v>
      </c>
      <c r="E20" s="1" t="str">
        <f>[2]Eurostat!E1614</f>
        <v>NI</v>
      </c>
      <c r="F20" s="16">
        <f>[2]Eurostat!K1614</f>
        <v>32.891260260987842</v>
      </c>
    </row>
    <row r="22" spans="1:6" x14ac:dyDescent="0.35">
      <c r="A22" s="1" t="s">
        <v>161</v>
      </c>
    </row>
    <row r="24" spans="1:6" x14ac:dyDescent="0.35">
      <c r="A24" s="10" t="s">
        <v>0</v>
      </c>
    </row>
  </sheetData>
  <hyperlinks>
    <hyperlink ref="A24" location="Contents!A1" display="Contents" xr:uid="{D0F2534C-D921-43EC-9100-19A944095F61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6469-44D6-41DF-9E22-C37176338669}">
  <dimension ref="A1:H19"/>
  <sheetViews>
    <sheetView workbookViewId="0">
      <selection activeCell="A2" sqref="A2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6.90625" bestFit="1" customWidth="1"/>
    <col min="4" max="4" width="26" bestFit="1" customWidth="1"/>
    <col min="5" max="5" width="15.6328125" bestFit="1" customWidth="1"/>
    <col min="6" max="6" width="28.453125" bestFit="1" customWidth="1"/>
    <col min="7" max="7" width="15.453125" bestFit="1" customWidth="1"/>
  </cols>
  <sheetData>
    <row r="1" spans="1:8" x14ac:dyDescent="0.35">
      <c r="A1" s="1" t="s">
        <v>169</v>
      </c>
      <c r="B1" s="1"/>
      <c r="C1" s="1"/>
      <c r="D1" s="1"/>
      <c r="E1" s="1"/>
      <c r="F1" s="1"/>
    </row>
    <row r="2" spans="1:8" x14ac:dyDescent="0.35">
      <c r="A2" s="17"/>
      <c r="B2" s="1"/>
      <c r="C2" s="1"/>
      <c r="D2" s="1"/>
      <c r="E2" s="1"/>
      <c r="F2" s="1"/>
    </row>
    <row r="3" spans="1:8" x14ac:dyDescent="0.35">
      <c r="A3" s="1" t="str">
        <f>[2]Eurostat!A1</f>
        <v>Year</v>
      </c>
      <c r="B3" s="1" t="str">
        <f>[2]Eurostat!B1</f>
        <v>Semester</v>
      </c>
      <c r="C3" s="1" t="str">
        <f>[2]Eurostat!C1</f>
        <v>Size of consumer</v>
      </c>
      <c r="D3" s="1" t="str">
        <f>[2]Eurostat!D1</f>
        <v>Annual consumption (MWh)</v>
      </c>
      <c r="E3" s="1" t="str">
        <f>[2]Eurostat!E679</f>
        <v>NI</v>
      </c>
      <c r="F3" s="1" t="str">
        <f>[2]Eurostat!E632</f>
        <v xml:space="preserve">Ireland </v>
      </c>
      <c r="G3" s="1" t="str">
        <f>[2]Eurostat!E643</f>
        <v xml:space="preserve">United Kingdom </v>
      </c>
      <c r="H3" s="1" t="str">
        <f>[2]Eurostat!E644</f>
        <v>EU Median</v>
      </c>
    </row>
    <row r="4" spans="1:8" x14ac:dyDescent="0.35">
      <c r="A4" s="1">
        <v>2018</v>
      </c>
      <c r="B4" s="1" t="str">
        <f>[3]Eurostat!B1720</f>
        <v>S2</v>
      </c>
      <c r="C4" s="1" t="str">
        <f>[2]Eurostat!C632</f>
        <v>Medium domestic</v>
      </c>
      <c r="D4" s="1" t="str">
        <f>[2]Eurostat!D632</f>
        <v>2,500 &lt; 4,999 kWh</v>
      </c>
      <c r="E4" s="16">
        <f>[2]Eurostat!K679</f>
        <v>14.607791619366468</v>
      </c>
      <c r="F4" s="16">
        <f>[2]Eurostat!K632</f>
        <v>20.840803700000002</v>
      </c>
      <c r="G4" s="16">
        <f>[2]Eurostat!K643</f>
        <v>16.178234700000001</v>
      </c>
      <c r="H4" s="16">
        <f>[2]Eurostat!K644</f>
        <v>17.295491800000001</v>
      </c>
    </row>
    <row r="5" spans="1:8" x14ac:dyDescent="0.35">
      <c r="A5" s="1">
        <v>2018</v>
      </c>
      <c r="B5" s="1" t="str">
        <f>[3]Eurostat!B1721</f>
        <v>S2</v>
      </c>
      <c r="C5" s="1" t="str">
        <f>[2]Eurostat!C643</f>
        <v>Medium domestic</v>
      </c>
      <c r="D5" s="1" t="str">
        <f>[2]Eurostat!D643</f>
        <v>2,500 &lt; 4,999 kWh</v>
      </c>
      <c r="E5" s="16">
        <f>[2]Eurostat!K764</f>
        <v>15.605316022504013</v>
      </c>
      <c r="F5" s="16">
        <f>[2]Eurostat!K717</f>
        <v>22.591048716666666</v>
      </c>
      <c r="G5" s="16">
        <f>[2]Eurostat!K728</f>
        <v>18.008776133333331</v>
      </c>
      <c r="H5" s="16">
        <f>[2]Eurostat!K729</f>
        <v>18.231216549999999</v>
      </c>
    </row>
    <row r="6" spans="1:8" x14ac:dyDescent="0.35">
      <c r="A6" s="1">
        <f>A5+1</f>
        <v>2019</v>
      </c>
      <c r="B6" s="1" t="str">
        <f>[3]Eurostat!B1722</f>
        <v>S2</v>
      </c>
      <c r="C6" s="1" t="str">
        <f>[2]Eurostat!C644</f>
        <v>Medium domestic</v>
      </c>
      <c r="D6" s="1" t="str">
        <f>[2]Eurostat!D644</f>
        <v>2,500 &lt; 4,999 kWh</v>
      </c>
      <c r="E6" s="16">
        <f>[2]Eurostat!K849</f>
        <v>16.918454547268794</v>
      </c>
      <c r="F6" s="16">
        <f>[2]Eurostat!K802</f>
        <v>21.166964549999999</v>
      </c>
      <c r="G6" s="16">
        <f>[2]Eurostat!K813</f>
        <v>18.5374737</v>
      </c>
      <c r="H6" s="16">
        <f>[2]Eurostat!K814</f>
        <v>18.5374737</v>
      </c>
    </row>
    <row r="7" spans="1:8" x14ac:dyDescent="0.35">
      <c r="A7" s="1">
        <f>A6</f>
        <v>2019</v>
      </c>
      <c r="B7" s="1" t="str">
        <f>[3]Eurostat!B1723</f>
        <v>S2</v>
      </c>
      <c r="C7" s="1" t="str">
        <f>[2]Eurostat!C679</f>
        <v>Medium domestic</v>
      </c>
      <c r="D7" s="1" t="str">
        <f>[2]Eurostat!D679</f>
        <v>2,500 &lt; 4,999 kWh</v>
      </c>
      <c r="E7" s="16">
        <f>[2]Eurostat!K934</f>
        <v>17.501417942687493</v>
      </c>
      <c r="F7" s="16">
        <f>[2]Eurostat!K887</f>
        <v>22.431066233333336</v>
      </c>
      <c r="G7" s="16">
        <f>[2]Eurostat!K898</f>
        <v>19.470799833333338</v>
      </c>
      <c r="H7" s="16">
        <f>[2]Eurostat!K899</f>
        <v>19.21530065</v>
      </c>
    </row>
    <row r="8" spans="1:8" x14ac:dyDescent="0.35">
      <c r="A8" s="1">
        <f>A7+1</f>
        <v>2020</v>
      </c>
      <c r="B8" s="1" t="str">
        <f>[3]Eurostat!B1724</f>
        <v>S2</v>
      </c>
      <c r="C8" s="1" t="str">
        <f>[2]Eurostat!C717</f>
        <v>Medium domestic</v>
      </c>
      <c r="D8" s="1" t="str">
        <f>[2]Eurostat!D717</f>
        <v>2,500 &lt; 4,999 kWh</v>
      </c>
      <c r="E8" s="16">
        <f>[2]Eurostat!K1019</f>
        <v>18.077022007415657</v>
      </c>
      <c r="F8" s="16">
        <f>[2]Eurostat!K972</f>
        <v>21.0973416</v>
      </c>
      <c r="G8" s="16">
        <f>[2]Eurostat!K983</f>
        <v>19.261269600000002</v>
      </c>
      <c r="H8" s="16">
        <f>[2]Eurostat!K984</f>
        <v>18.535584</v>
      </c>
    </row>
    <row r="9" spans="1:8" x14ac:dyDescent="0.35">
      <c r="A9" s="1">
        <f>A8</f>
        <v>2020</v>
      </c>
      <c r="B9" s="1" t="str">
        <f>[3]Eurostat!B1725</f>
        <v>S2</v>
      </c>
      <c r="C9" s="1" t="str">
        <f>[2]Eurostat!C728</f>
        <v>Medium domestic</v>
      </c>
      <c r="D9" s="1" t="str">
        <f>[2]Eurostat!D728</f>
        <v>2,500 &lt; 4,999 kWh</v>
      </c>
      <c r="E9" s="16">
        <f>[2]Eurostat!K1104</f>
        <v>17.804593233607036</v>
      </c>
      <c r="F9" s="16">
        <f>[2]Eurostat!K1057</f>
        <v>23.651474</v>
      </c>
      <c r="G9" s="16">
        <f>[2]Eurostat!K1068</f>
        <v>18.859483754501916</v>
      </c>
      <c r="H9" s="16">
        <f>[2]Eurostat!K1069</f>
        <v>19.284630750000002</v>
      </c>
    </row>
    <row r="10" spans="1:8" x14ac:dyDescent="0.35">
      <c r="A10" s="1">
        <f>A9+1</f>
        <v>2021</v>
      </c>
      <c r="B10" s="1" t="str">
        <f>[3]Eurostat!B1726</f>
        <v>S2</v>
      </c>
      <c r="C10" s="1" t="str">
        <f>[2]Eurostat!C729</f>
        <v>Medium domestic</v>
      </c>
      <c r="D10" s="1" t="str">
        <f>[2]Eurostat!D729</f>
        <v>2,500 &lt; 4,999 kWh</v>
      </c>
      <c r="E10" s="16">
        <f>[2]Eurostat!K1189</f>
        <v>17.671154988045004</v>
      </c>
      <c r="F10" s="16">
        <f>[2]Eurostat!K1142</f>
        <v>22.188684583333334</v>
      </c>
      <c r="G10" s="16">
        <f>[2]Eurostat!K1153</f>
        <v>19.26366019173307</v>
      </c>
      <c r="H10" s="16">
        <f>[2]Eurostat!K1154</f>
        <v>19.244667333333332</v>
      </c>
    </row>
    <row r="11" spans="1:8" x14ac:dyDescent="0.35">
      <c r="A11" s="1">
        <f>A10</f>
        <v>2021</v>
      </c>
      <c r="B11" s="1" t="str">
        <f>[3]Eurostat!B1727</f>
        <v>S2</v>
      </c>
      <c r="C11" s="1" t="str">
        <f>[2]Eurostat!C764</f>
        <v>Medium domestic</v>
      </c>
      <c r="D11" s="1" t="str">
        <f>[2]Eurostat!D764</f>
        <v>2,500 &lt; 4,999 kWh</v>
      </c>
      <c r="E11" s="16">
        <f>[2]Eurostat!K1274</f>
        <v>19.316843452376254</v>
      </c>
      <c r="F11" s="16">
        <f>[2]Eurostat!K1227</f>
        <v>25.325493533333333</v>
      </c>
      <c r="G11" s="16">
        <f>[2]Eurostat!K1238</f>
        <v>20.131434455873578</v>
      </c>
      <c r="H11" s="16">
        <f>[2]Eurostat!K1239</f>
        <v>20.096894666666664</v>
      </c>
    </row>
    <row r="12" spans="1:8" x14ac:dyDescent="0.35">
      <c r="A12" s="1">
        <f>A11+1</f>
        <v>2022</v>
      </c>
      <c r="B12" s="1" t="str">
        <f>[3]Eurostat!B1728</f>
        <v>S2</v>
      </c>
      <c r="C12" s="1" t="str">
        <f>[2]Eurostat!C802</f>
        <v>Medium domestic</v>
      </c>
      <c r="D12" s="1" t="str">
        <f>[2]Eurostat!D802</f>
        <v>2,500 &lt; 4,999 kWh</v>
      </c>
      <c r="E12" s="16">
        <f>[2]Eurostat!K1359</f>
        <v>21.992973001750915</v>
      </c>
      <c r="F12" s="16">
        <f>[2]Eurostat!K1312</f>
        <v>19.572340666666665</v>
      </c>
      <c r="G12" s="16">
        <f>[2]Eurostat!K1323</f>
        <v>27.30521864902914</v>
      </c>
      <c r="H12" s="16">
        <f>[2]Eurostat!K1324</f>
        <v>19.378638500000001</v>
      </c>
    </row>
    <row r="13" spans="1:8" x14ac:dyDescent="0.35">
      <c r="A13" s="1">
        <f>A12</f>
        <v>2022</v>
      </c>
      <c r="B13" s="1" t="str">
        <f>[3]Eurostat!B1729</f>
        <v>S2</v>
      </c>
      <c r="C13" s="1" t="str">
        <f>[2]Eurostat!C813</f>
        <v>Medium domestic</v>
      </c>
      <c r="D13" s="1" t="str">
        <f>[2]Eurostat!D813</f>
        <v>2,500 &lt; 4,999 kWh</v>
      </c>
      <c r="E13" s="16">
        <f>[2]Eurostat!K1444</f>
        <v>26.611110930366266</v>
      </c>
      <c r="F13" s="16">
        <f>[2]Eurostat!K1397</f>
        <v>27.832663749999998</v>
      </c>
      <c r="G13" s="16">
        <f>[2]Eurostat!K1408</f>
        <v>40.534374110466132</v>
      </c>
      <c r="H13" s="16">
        <f>[2]Eurostat!K1409</f>
        <v>23.646976333333335</v>
      </c>
    </row>
    <row r="14" spans="1:8" x14ac:dyDescent="0.35">
      <c r="A14" s="1">
        <f>A13+1</f>
        <v>2023</v>
      </c>
      <c r="B14" s="1" t="str">
        <f>[3]Eurostat!B1730</f>
        <v>S2</v>
      </c>
      <c r="C14" s="1" t="str">
        <f>[2]Eurostat!C814</f>
        <v>Medium domestic</v>
      </c>
      <c r="D14" s="1" t="str">
        <f>[2]Eurostat!D814</f>
        <v>2,500 &lt; 4,999 kWh</v>
      </c>
      <c r="E14" s="16">
        <f>[2]Eurostat!K1529</f>
        <v>27.759540988377758</v>
      </c>
      <c r="F14" s="16">
        <f>[2]Eurostat!K1482</f>
        <v>21.713794833333331</v>
      </c>
      <c r="G14" s="16">
        <f>[2]Eurostat!K1493</f>
        <v>37.666333867867799</v>
      </c>
      <c r="H14" s="16">
        <f>[2]Eurostat!K1494</f>
        <v>23.256640166666664</v>
      </c>
    </row>
    <row r="15" spans="1:8" x14ac:dyDescent="0.35">
      <c r="A15" s="1">
        <f>A14</f>
        <v>2023</v>
      </c>
      <c r="B15" s="1" t="str">
        <f>[3]Eurostat!B1731</f>
        <v>S2</v>
      </c>
      <c r="C15" s="1" t="str">
        <f>[2]Eurostat!C849</f>
        <v>Medium domestic</v>
      </c>
      <c r="D15" s="1" t="str">
        <f>[2]Eurostat!D849</f>
        <v>2,500 &lt; 4,999 kWh</v>
      </c>
      <c r="E15" s="16">
        <f>[2]Eurostat!K1614</f>
        <v>32.891260260987842</v>
      </c>
      <c r="F15" s="16">
        <f>[2]Eurostat!K1567</f>
        <v>33.258836333333335</v>
      </c>
      <c r="G15" s="16">
        <f>[2]Eurostat!K1578</f>
        <v>36.06985179892483</v>
      </c>
      <c r="H15" s="16">
        <f>[2]Eurostat!K1579</f>
        <v>22.713137833333331</v>
      </c>
    </row>
    <row r="16" spans="1:8" x14ac:dyDescent="0.35">
      <c r="A16" s="1"/>
      <c r="B16" s="1"/>
      <c r="C16" s="1"/>
      <c r="D16" s="1"/>
      <c r="E16" s="1"/>
    </row>
    <row r="17" spans="1:1" x14ac:dyDescent="0.35">
      <c r="A17" s="1" t="s">
        <v>161</v>
      </c>
    </row>
    <row r="19" spans="1:1" x14ac:dyDescent="0.35">
      <c r="A19" s="10" t="s">
        <v>0</v>
      </c>
    </row>
  </sheetData>
  <hyperlinks>
    <hyperlink ref="A19" location="Contents!A1" display="Contents" xr:uid="{2E93823E-EB8B-4AFB-B6BC-3353E167F43C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F008-2681-44A9-98A1-2CCAB601125A}">
  <dimension ref="A1:E12"/>
  <sheetViews>
    <sheetView workbookViewId="0">
      <selection activeCell="A2" sqref="A2"/>
    </sheetView>
  </sheetViews>
  <sheetFormatPr defaultRowHeight="14.5" x14ac:dyDescent="0.35"/>
  <cols>
    <col min="1" max="1" width="18.26953125" bestFit="1" customWidth="1"/>
    <col min="2" max="2" width="32.7265625" bestFit="1" customWidth="1"/>
    <col min="3" max="3" width="20.453125" bestFit="1" customWidth="1"/>
    <col min="4" max="4" width="21.08984375" bestFit="1" customWidth="1"/>
    <col min="5" max="5" width="23.26953125" bestFit="1" customWidth="1"/>
  </cols>
  <sheetData>
    <row r="1" spans="1:5" x14ac:dyDescent="0.35">
      <c r="A1" s="1" t="str">
        <f>'[1]AREMM Outputs'!A879</f>
        <v>Table 9: I&amp;C Connections and Consumption End of June 2023 (semester 1)</v>
      </c>
      <c r="B1" s="1"/>
      <c r="C1" s="1"/>
      <c r="D1" s="1"/>
      <c r="E1" s="1"/>
    </row>
    <row r="2" spans="1:5" x14ac:dyDescent="0.35">
      <c r="A2" s="17"/>
      <c r="B2" s="1"/>
      <c r="C2" s="1"/>
      <c r="D2" s="1"/>
      <c r="E2" s="1"/>
    </row>
    <row r="3" spans="1:5" x14ac:dyDescent="0.35">
      <c r="A3" s="1" t="s">
        <v>60</v>
      </c>
      <c r="B3" s="1" t="s">
        <v>66</v>
      </c>
      <c r="C3" s="1" t="s">
        <v>72</v>
      </c>
      <c r="D3" s="1" t="s">
        <v>73</v>
      </c>
      <c r="E3" s="1" t="s">
        <v>74</v>
      </c>
    </row>
    <row r="4" spans="1:5" x14ac:dyDescent="0.35">
      <c r="A4" s="1" t="s">
        <v>61</v>
      </c>
      <c r="B4" s="1" t="s">
        <v>67</v>
      </c>
      <c r="C4" s="4">
        <v>0.70663170718788071</v>
      </c>
      <c r="D4" s="4">
        <v>6.33218506716203E-2</v>
      </c>
      <c r="E4" s="17">
        <v>53362</v>
      </c>
    </row>
    <row r="5" spans="1:5" x14ac:dyDescent="0.35">
      <c r="A5" s="1" t="s">
        <v>62</v>
      </c>
      <c r="B5" s="1" t="s">
        <v>68</v>
      </c>
      <c r="C5" s="4">
        <v>0.27941098575136397</v>
      </c>
      <c r="D5" s="4">
        <v>0.3291774037461167</v>
      </c>
      <c r="E5" s="17">
        <v>21100</v>
      </c>
    </row>
    <row r="6" spans="1:5" x14ac:dyDescent="0.35">
      <c r="A6" s="1" t="s">
        <v>63</v>
      </c>
      <c r="B6" s="1" t="s">
        <v>69</v>
      </c>
      <c r="C6" s="4">
        <v>1.0554054769850099E-2</v>
      </c>
      <c r="D6" s="4">
        <v>0.16960875546169116</v>
      </c>
      <c r="E6" s="17">
        <v>797</v>
      </c>
    </row>
    <row r="7" spans="1:5" x14ac:dyDescent="0.35">
      <c r="A7" s="1" t="s">
        <v>64</v>
      </c>
      <c r="B7" s="1" t="s">
        <v>70</v>
      </c>
      <c r="C7" s="4">
        <v>3.191376661899465E-3</v>
      </c>
      <c r="D7" s="4">
        <v>0.28801409239906356</v>
      </c>
      <c r="E7" s="17">
        <v>241</v>
      </c>
    </row>
    <row r="8" spans="1:5" x14ac:dyDescent="0.35">
      <c r="A8" s="1" t="s">
        <v>65</v>
      </c>
      <c r="B8" s="1" t="s">
        <v>71</v>
      </c>
      <c r="C8" s="4">
        <v>2.1187562900577361E-4</v>
      </c>
      <c r="D8" s="4">
        <v>0.14987789772150839</v>
      </c>
      <c r="E8" s="17">
        <v>16</v>
      </c>
    </row>
    <row r="10" spans="1:5" x14ac:dyDescent="0.35">
      <c r="A10" s="1" t="s">
        <v>1</v>
      </c>
    </row>
    <row r="12" spans="1:5" x14ac:dyDescent="0.35">
      <c r="A12" s="10" t="s">
        <v>0</v>
      </c>
    </row>
  </sheetData>
  <hyperlinks>
    <hyperlink ref="A12" location="Contents!A1" display="Contents" xr:uid="{D663C3FF-D5EC-416F-94F5-61E1DC66E2A6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CE4C-5EB6-4763-B255-D6C339A8BB4E}">
  <dimension ref="A1:F12"/>
  <sheetViews>
    <sheetView workbookViewId="0">
      <selection activeCell="A2" sqref="A2"/>
    </sheetView>
  </sheetViews>
  <sheetFormatPr defaultRowHeight="14.5" x14ac:dyDescent="0.35"/>
  <cols>
    <col min="1" max="1" width="18.26953125" bestFit="1" customWidth="1"/>
    <col min="2" max="2" width="32.7265625" bestFit="1" customWidth="1"/>
    <col min="3" max="3" width="20.453125" bestFit="1" customWidth="1"/>
    <col min="4" max="4" width="21.08984375" bestFit="1" customWidth="1"/>
    <col min="5" max="5" width="23.26953125" bestFit="1" customWidth="1"/>
    <col min="6" max="6" width="17.26953125" bestFit="1" customWidth="1"/>
    <col min="7" max="7" width="6.54296875" bestFit="1" customWidth="1"/>
    <col min="8" max="8" width="17.26953125" bestFit="1" customWidth="1"/>
    <col min="9" max="9" width="6.54296875" bestFit="1" customWidth="1"/>
    <col min="10" max="10" width="17.26953125" bestFit="1" customWidth="1"/>
    <col min="11" max="11" width="6.54296875" bestFit="1" customWidth="1"/>
    <col min="12" max="12" width="17.26953125" bestFit="1" customWidth="1"/>
    <col min="13" max="13" width="6.54296875" bestFit="1" customWidth="1"/>
  </cols>
  <sheetData>
    <row r="1" spans="1:6" x14ac:dyDescent="0.35">
      <c r="A1" s="1" t="s">
        <v>59</v>
      </c>
    </row>
    <row r="2" spans="1:6" x14ac:dyDescent="0.35">
      <c r="A2" s="17"/>
    </row>
    <row r="3" spans="1:6" x14ac:dyDescent="0.35">
      <c r="A3" s="1" t="s">
        <v>60</v>
      </c>
      <c r="B3" s="1" t="s">
        <v>66</v>
      </c>
      <c r="C3" s="1" t="s">
        <v>72</v>
      </c>
      <c r="D3" s="1" t="s">
        <v>73</v>
      </c>
      <c r="E3" s="1" t="s">
        <v>74</v>
      </c>
      <c r="F3" s="1"/>
    </row>
    <row r="4" spans="1:6" x14ac:dyDescent="0.35">
      <c r="A4" s="1" t="s">
        <v>61</v>
      </c>
      <c r="B4" s="1" t="s">
        <v>67</v>
      </c>
      <c r="C4" s="4">
        <v>0.70720607827360149</v>
      </c>
      <c r="D4" s="4">
        <v>7.5005704192230821E-2</v>
      </c>
      <c r="E4" s="17">
        <v>53614</v>
      </c>
      <c r="F4" s="1"/>
    </row>
    <row r="5" spans="1:6" x14ac:dyDescent="0.35">
      <c r="A5" s="1" t="s">
        <v>62</v>
      </c>
      <c r="B5" s="1" t="s">
        <v>68</v>
      </c>
      <c r="C5" s="4">
        <v>0.27908878658769837</v>
      </c>
      <c r="D5" s="4">
        <v>0.36648723780508391</v>
      </c>
      <c r="E5" s="17">
        <v>21158</v>
      </c>
      <c r="F5" s="1"/>
    </row>
    <row r="6" spans="1:6" x14ac:dyDescent="0.35">
      <c r="A6" s="1" t="s">
        <v>63</v>
      </c>
      <c r="B6" s="1" t="s">
        <v>69</v>
      </c>
      <c r="C6" s="4">
        <v>1.034150716914432E-2</v>
      </c>
      <c r="D6" s="4">
        <v>0.16577442763896014</v>
      </c>
      <c r="E6" s="17">
        <v>784</v>
      </c>
      <c r="F6" s="1"/>
    </row>
    <row r="7" spans="1:6" x14ac:dyDescent="0.35">
      <c r="A7" s="1" t="s">
        <v>64</v>
      </c>
      <c r="B7" s="1" t="s">
        <v>70</v>
      </c>
      <c r="C7" s="4">
        <v>3.1393861049188111E-3</v>
      </c>
      <c r="D7" s="4">
        <v>0.25498977253359295</v>
      </c>
      <c r="E7" s="17">
        <v>238</v>
      </c>
      <c r="F7" s="1"/>
    </row>
    <row r="8" spans="1:6" x14ac:dyDescent="0.35">
      <c r="A8" s="1" t="s">
        <v>65</v>
      </c>
      <c r="B8" s="1" t="s">
        <v>71</v>
      </c>
      <c r="C8" s="4">
        <v>2.2424186463705794E-4</v>
      </c>
      <c r="D8" s="4">
        <v>0.13774285783013224</v>
      </c>
      <c r="E8" s="17">
        <v>17</v>
      </c>
      <c r="F8" s="1"/>
    </row>
    <row r="10" spans="1:6" x14ac:dyDescent="0.35">
      <c r="A10" s="1" t="s">
        <v>1</v>
      </c>
    </row>
    <row r="12" spans="1:6" x14ac:dyDescent="0.35">
      <c r="A12" s="10" t="s">
        <v>0</v>
      </c>
    </row>
  </sheetData>
  <hyperlinks>
    <hyperlink ref="A12" location="Contents!A1" display="Contents" xr:uid="{C658D63F-BCB6-4FE6-B75C-CEBEC96D0DAB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9AC6-8D1B-46FE-A247-08271C0277DA}">
  <dimension ref="A1:F24"/>
  <sheetViews>
    <sheetView workbookViewId="0">
      <selection activeCell="A2" sqref="A2"/>
    </sheetView>
  </sheetViews>
  <sheetFormatPr defaultRowHeight="14.5" x14ac:dyDescent="0.35"/>
  <cols>
    <col min="1" max="1" width="5.36328125" bestFit="1" customWidth="1"/>
    <col min="2" max="2" width="9.26953125" bestFit="1" customWidth="1"/>
    <col min="3" max="3" width="16.26953125" bestFit="1" customWidth="1"/>
    <col min="4" max="4" width="25.36328125" bestFit="1" customWidth="1"/>
    <col min="5" max="5" width="11.6328125" bestFit="1" customWidth="1"/>
    <col min="6" max="6" width="24.7265625" bestFit="1" customWidth="1"/>
  </cols>
  <sheetData>
    <row r="1" spans="1:6" x14ac:dyDescent="0.35">
      <c r="A1" s="1" t="s">
        <v>77</v>
      </c>
      <c r="B1" s="1"/>
      <c r="C1" s="1"/>
      <c r="D1" s="1"/>
      <c r="E1" s="1"/>
      <c r="F1" s="1"/>
    </row>
    <row r="2" spans="1:6" x14ac:dyDescent="0.35">
      <c r="A2" s="16"/>
      <c r="B2" s="1"/>
      <c r="C2" s="1"/>
      <c r="D2" s="1"/>
      <c r="E2" s="1"/>
      <c r="F2" s="1"/>
    </row>
    <row r="3" spans="1:6" x14ac:dyDescent="0.35">
      <c r="A3" s="1" t="str">
        <f>[4]Eurostat!A1</f>
        <v>Year</v>
      </c>
      <c r="B3" s="1" t="str">
        <f>[4]Eurostat!B1</f>
        <v>Semester</v>
      </c>
      <c r="C3" s="1" t="str">
        <f>[4]Eurostat!C1</f>
        <v>Size of consumer</v>
      </c>
      <c r="D3" s="1" t="str">
        <f>[4]Eurostat!D1</f>
        <v>Annual consumption (MWh)</v>
      </c>
      <c r="E3" s="1" t="str">
        <f>[4]Eurostat!E1</f>
        <v>Country</v>
      </c>
      <c r="F3" s="1" t="str">
        <f>[4]Eurostat!I1</f>
        <v>Unit price exc VAT (p/kWh)</v>
      </c>
    </row>
    <row r="4" spans="1:6" x14ac:dyDescent="0.35">
      <c r="A4" s="1">
        <f>[4]Eurostat!A2822</f>
        <v>2023</v>
      </c>
      <c r="B4" s="1" t="str">
        <f>[4]Eurostat!B2822</f>
        <v>S1</v>
      </c>
      <c r="C4" s="1" t="str">
        <f>[4]Eurostat!C2822</f>
        <v>Very small</v>
      </c>
      <c r="D4" s="1" t="str">
        <f>[4]Eurostat!D2822</f>
        <v>Consumption &lt; 20 MWh</v>
      </c>
      <c r="E4" s="1" t="str">
        <f>[4]Eurostat!E2822</f>
        <v>Belgium</v>
      </c>
      <c r="F4" s="16">
        <f>[4]Eurostat!I2822</f>
        <v>33.925064999999996</v>
      </c>
    </row>
    <row r="5" spans="1:6" x14ac:dyDescent="0.35">
      <c r="A5" s="1">
        <f>[4]Eurostat!A2823</f>
        <v>2023</v>
      </c>
      <c r="B5" s="1" t="str">
        <f>[4]Eurostat!B2823</f>
        <v>S1</v>
      </c>
      <c r="C5" s="1" t="str">
        <f>[4]Eurostat!C2823</f>
        <v>Very small</v>
      </c>
      <c r="D5" s="1" t="str">
        <f>[4]Eurostat!D2823</f>
        <v>Consumption &lt; 20 MWh</v>
      </c>
      <c r="E5" s="1" t="str">
        <f>[4]Eurostat!E2823</f>
        <v>Denmark</v>
      </c>
      <c r="F5" s="16">
        <f>[4]Eurostat!I2823</f>
        <v>18.742064333333332</v>
      </c>
    </row>
    <row r="6" spans="1:6" x14ac:dyDescent="0.35">
      <c r="A6" s="1">
        <f>[4]Eurostat!A2824</f>
        <v>2023</v>
      </c>
      <c r="B6" s="1" t="str">
        <f>[4]Eurostat!B2824</f>
        <v>S1</v>
      </c>
      <c r="C6" s="1" t="str">
        <f>[4]Eurostat!C2824</f>
        <v>Very small</v>
      </c>
      <c r="D6" s="1" t="str">
        <f>[4]Eurostat!D2824</f>
        <v>Consumption &lt; 20 MWh</v>
      </c>
      <c r="E6" s="1" t="str">
        <f>[4]Eurostat!E2824</f>
        <v>Germany</v>
      </c>
      <c r="F6" s="16">
        <f>[4]Eurostat!I2824</f>
        <v>28.463743166666664</v>
      </c>
    </row>
    <row r="7" spans="1:6" x14ac:dyDescent="0.35">
      <c r="A7" s="1">
        <f>[4]Eurostat!A2825</f>
        <v>2023</v>
      </c>
      <c r="B7" s="1" t="str">
        <f>[4]Eurostat!B2825</f>
        <v>S1</v>
      </c>
      <c r="C7" s="1" t="str">
        <f>[4]Eurostat!C2825</f>
        <v>Very small</v>
      </c>
      <c r="D7" s="1" t="str">
        <f>[4]Eurostat!D2825</f>
        <v>Consumption &lt; 20 MWh</v>
      </c>
      <c r="E7" s="1" t="str">
        <f>[4]Eurostat!E2825</f>
        <v>Ireland</v>
      </c>
      <c r="F7" s="16">
        <f>[4]Eurostat!I2825</f>
        <v>32.522478333333332</v>
      </c>
    </row>
    <row r="8" spans="1:6" x14ac:dyDescent="0.35">
      <c r="A8" s="1">
        <f>[4]Eurostat!A2826</f>
        <v>2023</v>
      </c>
      <c r="B8" s="1" t="str">
        <f>[4]Eurostat!B2826</f>
        <v>S1</v>
      </c>
      <c r="C8" s="1" t="str">
        <f>[4]Eurostat!C2826</f>
        <v>Very small</v>
      </c>
      <c r="D8" s="1" t="str">
        <f>[4]Eurostat!D2826</f>
        <v>Consumption &lt; 20 MWh</v>
      </c>
      <c r="E8" s="1" t="str">
        <f>[4]Eurostat!E2826</f>
        <v>Greece</v>
      </c>
      <c r="F8" s="16">
        <f>[4]Eurostat!I2826</f>
        <v>28.481275499999999</v>
      </c>
    </row>
    <row r="9" spans="1:6" x14ac:dyDescent="0.35">
      <c r="A9" s="1">
        <f>[4]Eurostat!A2827</f>
        <v>2023</v>
      </c>
      <c r="B9" s="1" t="str">
        <f>[4]Eurostat!B2827</f>
        <v>S1</v>
      </c>
      <c r="C9" s="1" t="str">
        <f>[4]Eurostat!C2827</f>
        <v>Very small</v>
      </c>
      <c r="D9" s="1" t="str">
        <f>[4]Eurostat!D2827</f>
        <v>Consumption &lt; 20 MWh</v>
      </c>
      <c r="E9" s="1" t="str">
        <f>[4]Eurostat!E2827</f>
        <v>Spain</v>
      </c>
      <c r="F9" s="16">
        <f>[4]Eurostat!I2827</f>
        <v>21.5384715</v>
      </c>
    </row>
    <row r="10" spans="1:6" x14ac:dyDescent="0.35">
      <c r="A10" s="1">
        <f>[4]Eurostat!A2828</f>
        <v>2023</v>
      </c>
      <c r="B10" s="1" t="str">
        <f>[4]Eurostat!B2828</f>
        <v>S1</v>
      </c>
      <c r="C10" s="1" t="str">
        <f>[4]Eurostat!C2828</f>
        <v>Very small</v>
      </c>
      <c r="D10" s="1" t="str">
        <f>[4]Eurostat!D2828</f>
        <v>Consumption &lt; 20 MWh</v>
      </c>
      <c r="E10" s="1" t="str">
        <f>[4]Eurostat!E2828</f>
        <v>France</v>
      </c>
      <c r="F10" s="16">
        <f>[4]Eurostat!I2828</f>
        <v>23.563455999999999</v>
      </c>
    </row>
    <row r="11" spans="1:6" x14ac:dyDescent="0.35">
      <c r="A11" s="1">
        <f>[4]Eurostat!A2829</f>
        <v>2023</v>
      </c>
      <c r="B11" s="1" t="str">
        <f>[4]Eurostat!B2829</f>
        <v>S1</v>
      </c>
      <c r="C11" s="1" t="str">
        <f>[4]Eurostat!C2829</f>
        <v>Very small</v>
      </c>
      <c r="D11" s="1" t="str">
        <f>[4]Eurostat!D2829</f>
        <v>Consumption &lt; 20 MWh</v>
      </c>
      <c r="E11" s="1" t="str">
        <f>[4]Eurostat!E2829</f>
        <v>Italy</v>
      </c>
      <c r="F11" s="16">
        <f>[4]Eurostat!I2829</f>
        <v>30.725414166666663</v>
      </c>
    </row>
    <row r="12" spans="1:6" x14ac:dyDescent="0.35">
      <c r="A12" s="1">
        <f>[4]Eurostat!A2830</f>
        <v>2023</v>
      </c>
      <c r="B12" s="1" t="str">
        <f>[4]Eurostat!B2830</f>
        <v>S1</v>
      </c>
      <c r="C12" s="1" t="str">
        <f>[4]Eurostat!C2830</f>
        <v>Very small</v>
      </c>
      <c r="D12" s="1" t="str">
        <f>[4]Eurostat!D2830</f>
        <v>Consumption &lt; 20 MWh</v>
      </c>
      <c r="E12" s="1" t="str">
        <f>[4]Eurostat!E2830</f>
        <v>Luxembourg</v>
      </c>
      <c r="F12" s="16">
        <f>[4]Eurostat!I2830</f>
        <v>16.673248999999998</v>
      </c>
    </row>
    <row r="13" spans="1:6" x14ac:dyDescent="0.35">
      <c r="A13" s="1">
        <f>[4]Eurostat!A2831</f>
        <v>2023</v>
      </c>
      <c r="B13" s="1" t="str">
        <f>[4]Eurostat!B2831</f>
        <v>S1</v>
      </c>
      <c r="C13" s="1" t="str">
        <f>[4]Eurostat!C2831</f>
        <v>Very small</v>
      </c>
      <c r="D13" s="1" t="str">
        <f>[4]Eurostat!D2831</f>
        <v>Consumption &lt; 20 MWh</v>
      </c>
      <c r="E13" s="1" t="str">
        <f>[4]Eurostat!E2831</f>
        <v>Netherlands</v>
      </c>
      <c r="F13" s="16">
        <f>[4]Eurostat!I2831</f>
        <v>37.957501666666658</v>
      </c>
    </row>
    <row r="14" spans="1:6" x14ac:dyDescent="0.35">
      <c r="A14" s="1">
        <f>[4]Eurostat!A2832</f>
        <v>2023</v>
      </c>
      <c r="B14" s="1" t="str">
        <f>[4]Eurostat!B2832</f>
        <v>S1</v>
      </c>
      <c r="C14" s="1" t="str">
        <f>[4]Eurostat!C2832</f>
        <v>Very small</v>
      </c>
      <c r="D14" s="1" t="str">
        <f>[4]Eurostat!D2832</f>
        <v>Consumption &lt; 20 MWh</v>
      </c>
      <c r="E14" s="1" t="str">
        <f>[4]Eurostat!E2832</f>
        <v>Austria</v>
      </c>
      <c r="F14" s="16">
        <f>[4]Eurostat!I2832</f>
        <v>23.230341666666664</v>
      </c>
    </row>
    <row r="15" spans="1:6" x14ac:dyDescent="0.35">
      <c r="A15" s="1">
        <f>[4]Eurostat!A2833</f>
        <v>2023</v>
      </c>
      <c r="B15" s="1" t="str">
        <f>[4]Eurostat!B2833</f>
        <v>S1</v>
      </c>
      <c r="C15" s="1" t="str">
        <f>[4]Eurostat!C2833</f>
        <v>Very small</v>
      </c>
      <c r="D15" s="1" t="str">
        <f>[4]Eurostat!D2833</f>
        <v>Consumption &lt; 20 MWh</v>
      </c>
      <c r="E15" s="1" t="str">
        <f>[4]Eurostat!E2833</f>
        <v>Portugal</v>
      </c>
      <c r="F15" s="16">
        <f>[4]Eurostat!I2833</f>
        <v>16.524224166666666</v>
      </c>
    </row>
    <row r="16" spans="1:6" x14ac:dyDescent="0.35">
      <c r="A16" s="1">
        <f>[4]Eurostat!A2834</f>
        <v>2023</v>
      </c>
      <c r="B16" s="1" t="str">
        <f>[4]Eurostat!B2834</f>
        <v>S1</v>
      </c>
      <c r="C16" s="1" t="str">
        <f>[4]Eurostat!C2834</f>
        <v>Very small</v>
      </c>
      <c r="D16" s="1" t="str">
        <f>[4]Eurostat!D2834</f>
        <v>Consumption &lt; 20 MWh</v>
      </c>
      <c r="E16" s="1" t="str">
        <f>[4]Eurostat!E2834</f>
        <v>Finland</v>
      </c>
      <c r="F16" s="16">
        <f>[4]Eurostat!I2834</f>
        <v>13.964503499999999</v>
      </c>
    </row>
    <row r="17" spans="1:6" x14ac:dyDescent="0.35">
      <c r="A17" s="1">
        <f>[4]Eurostat!A2835</f>
        <v>2023</v>
      </c>
      <c r="B17" s="1" t="str">
        <f>[4]Eurostat!B2835</f>
        <v>S1</v>
      </c>
      <c r="C17" s="1" t="str">
        <f>[4]Eurostat!C2835</f>
        <v>Very small</v>
      </c>
      <c r="D17" s="1" t="str">
        <f>[4]Eurostat!D2835</f>
        <v>Consumption &lt; 20 MWh</v>
      </c>
      <c r="E17" s="1" t="str">
        <f>[4]Eurostat!E2835</f>
        <v>Sweden</v>
      </c>
      <c r="F17" s="16">
        <f>[4]Eurostat!I2835</f>
        <v>16.760910666666668</v>
      </c>
    </row>
    <row r="18" spans="1:6" x14ac:dyDescent="0.35">
      <c r="A18" s="1">
        <f>[4]Eurostat!A2836</f>
        <v>2023</v>
      </c>
      <c r="B18" s="1" t="str">
        <f>[4]Eurostat!B2836</f>
        <v>S1</v>
      </c>
      <c r="C18" s="1" t="str">
        <f>[4]Eurostat!C2836</f>
        <v>Very small</v>
      </c>
      <c r="D18" s="1" t="str">
        <f>[4]Eurostat!D2836</f>
        <v>Consumption &lt; 20 MWh</v>
      </c>
      <c r="E18" s="1" t="str">
        <f>[4]Eurostat!E2836</f>
        <v>UK</v>
      </c>
      <c r="F18" s="16">
        <f>[4]Eurostat!I2836</f>
        <v>28.639918041984551</v>
      </c>
    </row>
    <row r="19" spans="1:6" x14ac:dyDescent="0.35">
      <c r="A19" s="1">
        <f>[4]Eurostat!A2927</f>
        <v>2023</v>
      </c>
      <c r="B19" s="1" t="str">
        <f>[4]Eurostat!B2927</f>
        <v>S1</v>
      </c>
      <c r="C19" s="1" t="str">
        <f>[4]Eurostat!C2927</f>
        <v>Very small</v>
      </c>
      <c r="D19" s="1" t="str">
        <f t="shared" ref="D19:D20" si="0">D17</f>
        <v>Consumption &lt; 20 MWh</v>
      </c>
      <c r="E19" s="1" t="str">
        <f>[4]Eurostat!E2927</f>
        <v>NI</v>
      </c>
      <c r="F19" s="16">
        <f>[4]Eurostat!$I$2927</f>
        <v>30.414349900862394</v>
      </c>
    </row>
    <row r="20" spans="1:6" x14ac:dyDescent="0.35">
      <c r="A20" s="1">
        <f>[4]Eurostat!A2934</f>
        <v>2023</v>
      </c>
      <c r="B20" s="1" t="str">
        <f>[4]Eurostat!B2934</f>
        <v>S1</v>
      </c>
      <c r="C20" s="1" t="str">
        <f>[4]Eurostat!C2934</f>
        <v>Very small</v>
      </c>
      <c r="D20" s="1" t="str">
        <f t="shared" si="0"/>
        <v>Consumption &lt; 20 MWh</v>
      </c>
      <c r="E20" s="1" t="str">
        <f>[4]Eurostat!E2934</f>
        <v>EU Median</v>
      </c>
      <c r="F20" s="16">
        <f>[4]Eurostat!$I$2934</f>
        <v>23.396898833333331</v>
      </c>
    </row>
    <row r="22" spans="1:6" x14ac:dyDescent="0.35">
      <c r="A22" s="1" t="s">
        <v>161</v>
      </c>
    </row>
    <row r="24" spans="1:6" x14ac:dyDescent="0.35">
      <c r="A24" s="10" t="s">
        <v>0</v>
      </c>
    </row>
  </sheetData>
  <hyperlinks>
    <hyperlink ref="A24" location="Contents!A1" display="Contents" xr:uid="{BE16B7FA-482C-4682-B569-F6F959179662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E9F5-B583-4615-8523-9C223D8B4E8C}">
  <dimension ref="A1:F24"/>
  <sheetViews>
    <sheetView workbookViewId="0">
      <selection activeCell="A2" sqref="A2"/>
    </sheetView>
  </sheetViews>
  <sheetFormatPr defaultRowHeight="14.5" x14ac:dyDescent="0.35"/>
  <cols>
    <col min="1" max="1" width="5.36328125" bestFit="1" customWidth="1"/>
    <col min="2" max="2" width="9.26953125" bestFit="1" customWidth="1"/>
    <col min="3" max="3" width="16.26953125" bestFit="1" customWidth="1"/>
    <col min="4" max="4" width="25.36328125" bestFit="1" customWidth="1"/>
    <col min="5" max="5" width="11.6328125" bestFit="1" customWidth="1"/>
    <col min="6" max="6" width="24.7265625" bestFit="1" customWidth="1"/>
  </cols>
  <sheetData>
    <row r="1" spans="1:6" x14ac:dyDescent="0.35">
      <c r="A1" s="1" t="s">
        <v>78</v>
      </c>
      <c r="B1" s="1"/>
      <c r="C1" s="1"/>
      <c r="D1" s="1"/>
      <c r="E1" s="1"/>
      <c r="F1" s="1"/>
    </row>
    <row r="2" spans="1:6" x14ac:dyDescent="0.35">
      <c r="A2" s="16"/>
      <c r="B2" s="1"/>
      <c r="C2" s="1"/>
      <c r="D2" s="1"/>
      <c r="E2" s="1"/>
      <c r="F2" s="1"/>
    </row>
    <row r="3" spans="1:6" x14ac:dyDescent="0.35">
      <c r="A3" s="1" t="str">
        <f>[4]Eurostat!A1</f>
        <v>Year</v>
      </c>
      <c r="B3" s="1" t="str">
        <f>[4]Eurostat!B1</f>
        <v>Semester</v>
      </c>
      <c r="C3" s="1" t="str">
        <f>[4]Eurostat!C1</f>
        <v>Size of consumer</v>
      </c>
      <c r="D3" s="1" t="str">
        <f>[4]Eurostat!D1</f>
        <v>Annual consumption (MWh)</v>
      </c>
      <c r="E3" s="1" t="str">
        <f>[4]Eurostat!E1</f>
        <v>Country</v>
      </c>
      <c r="F3" s="1" t="str">
        <f>[4]Eurostat!I1</f>
        <v>Unit price exc VAT (p/kWh)</v>
      </c>
    </row>
    <row r="4" spans="1:6" x14ac:dyDescent="0.35">
      <c r="A4" s="1">
        <f>[4]Eurostat!A2941</f>
        <v>2023</v>
      </c>
      <c r="B4" s="1" t="str">
        <f>[4]Eurostat!B2941</f>
        <v>S2</v>
      </c>
      <c r="C4" s="1" t="str">
        <f>[4]Eurostat!C2941</f>
        <v>Very small</v>
      </c>
      <c r="D4" s="1" t="str">
        <f>[4]Eurostat!D2941</f>
        <v>Consumption &lt; 20 MWh</v>
      </c>
      <c r="E4" s="1" t="str">
        <f>[4]Eurostat!E2941</f>
        <v>Belgium</v>
      </c>
      <c r="F4" s="16">
        <f>[4]Eurostat!I2941</f>
        <v>27.674788166666662</v>
      </c>
    </row>
    <row r="5" spans="1:6" x14ac:dyDescent="0.35">
      <c r="A5" s="1">
        <f>[4]Eurostat!A2942</f>
        <v>2023</v>
      </c>
      <c r="B5" s="1" t="str">
        <f>[4]Eurostat!B2942</f>
        <v>S2</v>
      </c>
      <c r="C5" s="1" t="str">
        <f>[4]Eurostat!C2942</f>
        <v>Very small</v>
      </c>
      <c r="D5" s="1" t="str">
        <f>[4]Eurostat!D2942</f>
        <v>Consumption &lt; 20 MWh</v>
      </c>
      <c r="E5" s="1" t="str">
        <f>[4]Eurostat!E2942</f>
        <v>Denmark</v>
      </c>
      <c r="F5" s="16">
        <f>[4]Eurostat!I2942</f>
        <v>16.769676833333332</v>
      </c>
    </row>
    <row r="6" spans="1:6" x14ac:dyDescent="0.35">
      <c r="A6" s="1">
        <f>[4]Eurostat!A2943</f>
        <v>2023</v>
      </c>
      <c r="B6" s="1" t="str">
        <f>[4]Eurostat!B2943</f>
        <v>S2</v>
      </c>
      <c r="C6" s="1" t="str">
        <f>[4]Eurostat!C2943</f>
        <v>Very small</v>
      </c>
      <c r="D6" s="1" t="str">
        <f>[4]Eurostat!D2943</f>
        <v>Consumption &lt; 20 MWh</v>
      </c>
      <c r="E6" s="1" t="str">
        <f>[4]Eurostat!E2943</f>
        <v>Germany</v>
      </c>
      <c r="F6" s="16">
        <f>[4]Eurostat!I2943</f>
        <v>28.744260499999996</v>
      </c>
    </row>
    <row r="7" spans="1:6" x14ac:dyDescent="0.35">
      <c r="A7" s="1">
        <f>[4]Eurostat!A2944</f>
        <v>2023</v>
      </c>
      <c r="B7" s="1" t="str">
        <f>[4]Eurostat!B2944</f>
        <v>S2</v>
      </c>
      <c r="C7" s="1" t="str">
        <f>[4]Eurostat!C2944</f>
        <v>Very small</v>
      </c>
      <c r="D7" s="1" t="str">
        <f>[4]Eurostat!D2944</f>
        <v>Consumption &lt; 20 MWh</v>
      </c>
      <c r="E7" s="1" t="str">
        <f>[4]Eurostat!E2944</f>
        <v>Ireland</v>
      </c>
      <c r="F7" s="16">
        <f>[4]Eurostat!I2944</f>
        <v>30.392299833333333</v>
      </c>
    </row>
    <row r="8" spans="1:6" x14ac:dyDescent="0.35">
      <c r="A8" s="1">
        <f>[4]Eurostat!A2945</f>
        <v>2023</v>
      </c>
      <c r="B8" s="1" t="str">
        <f>[4]Eurostat!B2945</f>
        <v>S2</v>
      </c>
      <c r="C8" s="1" t="str">
        <f>[4]Eurostat!C2945</f>
        <v>Very small</v>
      </c>
      <c r="D8" s="1" t="str">
        <f>[4]Eurostat!D2945</f>
        <v>Consumption &lt; 20 MWh</v>
      </c>
      <c r="E8" s="1" t="str">
        <f>[4]Eurostat!E2945</f>
        <v>Greece</v>
      </c>
      <c r="F8" s="16">
        <f>[4]Eurostat!I2945</f>
        <v>20.048223166666663</v>
      </c>
    </row>
    <row r="9" spans="1:6" x14ac:dyDescent="0.35">
      <c r="A9" s="1">
        <f>[4]Eurostat!A2946</f>
        <v>2023</v>
      </c>
      <c r="B9" s="1" t="str">
        <f>[4]Eurostat!B2946</f>
        <v>S2</v>
      </c>
      <c r="C9" s="1" t="str">
        <f>[4]Eurostat!C2946</f>
        <v>Very small</v>
      </c>
      <c r="D9" s="1" t="str">
        <f>[4]Eurostat!D2946</f>
        <v>Consumption &lt; 20 MWh</v>
      </c>
      <c r="E9" s="1" t="str">
        <f>[4]Eurostat!E2946</f>
        <v>Spain</v>
      </c>
      <c r="F9" s="16">
        <f>[4]Eurostat!I2946</f>
        <v>22.678073166666664</v>
      </c>
    </row>
    <row r="10" spans="1:6" x14ac:dyDescent="0.35">
      <c r="A10" s="1">
        <f>[4]Eurostat!A2947</f>
        <v>2023</v>
      </c>
      <c r="B10" s="1" t="str">
        <f>[4]Eurostat!B2947</f>
        <v>S2</v>
      </c>
      <c r="C10" s="1" t="str">
        <f>[4]Eurostat!C2947</f>
        <v>Very small</v>
      </c>
      <c r="D10" s="1" t="str">
        <f>[4]Eurostat!D2947</f>
        <v>Consumption &lt; 20 MWh</v>
      </c>
      <c r="E10" s="1" t="str">
        <f>[4]Eurostat!E2947</f>
        <v>France</v>
      </c>
      <c r="F10" s="16">
        <f>[4]Eurostat!I2947</f>
        <v>26.579017333333336</v>
      </c>
    </row>
    <row r="11" spans="1:6" x14ac:dyDescent="0.35">
      <c r="A11" s="1">
        <f>[4]Eurostat!A2948</f>
        <v>2023</v>
      </c>
      <c r="B11" s="1" t="str">
        <f>[4]Eurostat!B2948</f>
        <v>S2</v>
      </c>
      <c r="C11" s="1" t="str">
        <f>[4]Eurostat!C2948</f>
        <v>Very small</v>
      </c>
      <c r="D11" s="1" t="str">
        <f>[4]Eurostat!D2948</f>
        <v>Consumption &lt; 20 MWh</v>
      </c>
      <c r="E11" s="1" t="str">
        <f>[4]Eurostat!E2948</f>
        <v>Italy</v>
      </c>
      <c r="F11" s="16">
        <f>[4]Eurostat!I2948</f>
        <v>29.173802666666667</v>
      </c>
    </row>
    <row r="12" spans="1:6" x14ac:dyDescent="0.35">
      <c r="A12" s="1">
        <f>[4]Eurostat!A2949</f>
        <v>2023</v>
      </c>
      <c r="B12" s="1" t="str">
        <f>[4]Eurostat!B2949</f>
        <v>S2</v>
      </c>
      <c r="C12" s="1" t="str">
        <f>[4]Eurostat!C2949</f>
        <v>Very small</v>
      </c>
      <c r="D12" s="1" t="str">
        <f>[4]Eurostat!D2949</f>
        <v>Consumption &lt; 20 MWh</v>
      </c>
      <c r="E12" s="1" t="str">
        <f>[4]Eurostat!E2949</f>
        <v>Luxembourg</v>
      </c>
      <c r="F12" s="16">
        <f>[4]Eurostat!I2949</f>
        <v>15.375856333333331</v>
      </c>
    </row>
    <row r="13" spans="1:6" x14ac:dyDescent="0.35">
      <c r="A13" s="1">
        <f>[4]Eurostat!A2950</f>
        <v>2023</v>
      </c>
      <c r="B13" s="1" t="str">
        <f>[4]Eurostat!B2950</f>
        <v>S2</v>
      </c>
      <c r="C13" s="1" t="str">
        <f>[4]Eurostat!C2950</f>
        <v>Very small</v>
      </c>
      <c r="D13" s="1" t="str">
        <f>[4]Eurostat!D2950</f>
        <v>Consumption &lt; 20 MWh</v>
      </c>
      <c r="E13" s="1" t="str">
        <f>[4]Eurostat!E2950</f>
        <v>Netherlands</v>
      </c>
      <c r="F13" s="16">
        <f>[4]Eurostat!I2950</f>
        <v>32.680269333333335</v>
      </c>
    </row>
    <row r="14" spans="1:6" x14ac:dyDescent="0.35">
      <c r="A14" s="1">
        <f>[4]Eurostat!A2951</f>
        <v>2023</v>
      </c>
      <c r="B14" s="1" t="str">
        <f>[4]Eurostat!B2951</f>
        <v>S2</v>
      </c>
      <c r="C14" s="1" t="str">
        <f>[4]Eurostat!C2951</f>
        <v>Very small</v>
      </c>
      <c r="D14" s="1" t="str">
        <f>[4]Eurostat!D2951</f>
        <v>Consumption &lt; 20 MWh</v>
      </c>
      <c r="E14" s="1" t="str">
        <f>[4]Eurostat!E2951</f>
        <v>Austria</v>
      </c>
      <c r="F14" s="16">
        <f>[4]Eurostat!I2951</f>
        <v>25.597206666666665</v>
      </c>
    </row>
    <row r="15" spans="1:6" x14ac:dyDescent="0.35">
      <c r="A15" s="1">
        <f>[4]Eurostat!A2952</f>
        <v>2023</v>
      </c>
      <c r="B15" s="1" t="str">
        <f>[4]Eurostat!B2952</f>
        <v>S2</v>
      </c>
      <c r="C15" s="1" t="str">
        <f>[4]Eurostat!C2952</f>
        <v>Very small</v>
      </c>
      <c r="D15" s="1" t="str">
        <f>[4]Eurostat!D2952</f>
        <v>Consumption &lt; 20 MWh</v>
      </c>
      <c r="E15" s="1" t="str">
        <f>[4]Eurostat!E2952</f>
        <v>Portugal</v>
      </c>
      <c r="F15" s="16">
        <f>[4]Eurostat!I2952</f>
        <v>18.8560245</v>
      </c>
    </row>
    <row r="16" spans="1:6" x14ac:dyDescent="0.35">
      <c r="A16" s="1">
        <f>[4]Eurostat!A2953</f>
        <v>2023</v>
      </c>
      <c r="B16" s="1" t="str">
        <f>[4]Eurostat!B2953</f>
        <v>S2</v>
      </c>
      <c r="C16" s="1" t="str">
        <f>[4]Eurostat!C2953</f>
        <v>Very small</v>
      </c>
      <c r="D16" s="1" t="str">
        <f>[4]Eurostat!D2953</f>
        <v>Consumption &lt; 20 MWh</v>
      </c>
      <c r="E16" s="1" t="str">
        <f>[4]Eurostat!E2953</f>
        <v>Finland</v>
      </c>
      <c r="F16" s="16">
        <f>[4]Eurostat!I2953</f>
        <v>10.510633833333333</v>
      </c>
    </row>
    <row r="17" spans="1:6" x14ac:dyDescent="0.35">
      <c r="A17" s="1">
        <f>[4]Eurostat!A2954</f>
        <v>2023</v>
      </c>
      <c r="B17" s="1" t="str">
        <f>[4]Eurostat!B2954</f>
        <v>S2</v>
      </c>
      <c r="C17" s="1" t="str">
        <f>[4]Eurostat!C2954</f>
        <v>Very small</v>
      </c>
      <c r="D17" s="1" t="str">
        <f>[4]Eurostat!D2954</f>
        <v>Consumption &lt; 20 MWh</v>
      </c>
      <c r="E17" s="1" t="str">
        <f>[4]Eurostat!E2954</f>
        <v>Sweden</v>
      </c>
      <c r="F17" s="16">
        <f>[4]Eurostat!I2954</f>
        <v>14.692095333333334</v>
      </c>
    </row>
    <row r="18" spans="1:6" x14ac:dyDescent="0.35">
      <c r="A18" s="1">
        <f>[4]Eurostat!A2955</f>
        <v>2023</v>
      </c>
      <c r="B18" s="1" t="str">
        <f>[4]Eurostat!B2955</f>
        <v>S2</v>
      </c>
      <c r="C18" s="1" t="str">
        <f>[4]Eurostat!C2955</f>
        <v>Very small</v>
      </c>
      <c r="D18" s="1" t="str">
        <f>[4]Eurostat!D2955</f>
        <v>Consumption &lt; 20 MWh</v>
      </c>
      <c r="E18" s="1" t="str">
        <f>[4]Eurostat!E2955</f>
        <v>UK</v>
      </c>
      <c r="F18" s="16">
        <f>[4]Eurostat!I2955</f>
        <v>33.014235725083083</v>
      </c>
    </row>
    <row r="19" spans="1:6" x14ac:dyDescent="0.35">
      <c r="A19" s="1">
        <f t="shared" ref="A19:D20" si="0">A17</f>
        <v>2023</v>
      </c>
      <c r="B19" s="1" t="str">
        <f t="shared" si="0"/>
        <v>S2</v>
      </c>
      <c r="C19" s="1" t="str">
        <f t="shared" si="0"/>
        <v>Very small</v>
      </c>
      <c r="D19" s="1" t="str">
        <f t="shared" si="0"/>
        <v>Consumption &lt; 20 MWh</v>
      </c>
      <c r="E19" s="1" t="str">
        <f>[4]Eurostat!$E$2927</f>
        <v>NI</v>
      </c>
      <c r="F19" s="16">
        <f>[4]Eurostat!$I$3046</f>
        <v>30.429881811765092</v>
      </c>
    </row>
    <row r="20" spans="1:6" x14ac:dyDescent="0.35">
      <c r="A20" s="1">
        <f t="shared" si="0"/>
        <v>2023</v>
      </c>
      <c r="B20" s="1" t="str">
        <f t="shared" si="0"/>
        <v>S2</v>
      </c>
      <c r="C20" s="1" t="str">
        <f t="shared" si="0"/>
        <v>Very small</v>
      </c>
      <c r="D20" s="1" t="str">
        <f t="shared" si="0"/>
        <v>Consumption &lt; 20 MWh</v>
      </c>
      <c r="E20" s="1" t="str">
        <f>[4]Eurostat!$E$2934</f>
        <v>EU Median</v>
      </c>
      <c r="F20" s="16">
        <f>[4]Eurostat!$I$3053</f>
        <v>24.137639916666664</v>
      </c>
    </row>
    <row r="22" spans="1:6" x14ac:dyDescent="0.35">
      <c r="A22" s="1" t="s">
        <v>161</v>
      </c>
    </row>
    <row r="24" spans="1:6" x14ac:dyDescent="0.35">
      <c r="A24" s="10" t="s">
        <v>0</v>
      </c>
    </row>
  </sheetData>
  <hyperlinks>
    <hyperlink ref="A24" location="Contents!A1" display="Contents" xr:uid="{921F1AF0-3F59-4271-A2AF-A07E8D91E069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599C-B079-4136-A243-09CD409745B1}">
  <dimension ref="A1:F24"/>
  <sheetViews>
    <sheetView workbookViewId="0">
      <selection activeCell="A2" sqref="A2"/>
    </sheetView>
  </sheetViews>
  <sheetFormatPr defaultRowHeight="14.5" x14ac:dyDescent="0.35"/>
  <cols>
    <col min="1" max="1" width="5.36328125" bestFit="1" customWidth="1"/>
    <col min="2" max="2" width="9.26953125" bestFit="1" customWidth="1"/>
    <col min="3" max="3" width="16.26953125" bestFit="1" customWidth="1"/>
    <col min="4" max="4" width="33.36328125" bestFit="1" customWidth="1"/>
    <col min="5" max="5" width="11.6328125" bestFit="1" customWidth="1"/>
    <col min="6" max="6" width="24.7265625" bestFit="1" customWidth="1"/>
  </cols>
  <sheetData>
    <row r="1" spans="1:6" x14ac:dyDescent="0.35">
      <c r="A1" s="1" t="s">
        <v>76</v>
      </c>
      <c r="B1" s="1"/>
      <c r="C1" s="1"/>
      <c r="D1" s="1"/>
      <c r="E1" s="1"/>
      <c r="F1" s="1"/>
    </row>
    <row r="2" spans="1:6" x14ac:dyDescent="0.35">
      <c r="A2" s="16"/>
      <c r="B2" s="1"/>
      <c r="C2" s="1"/>
      <c r="D2" s="1"/>
      <c r="E2" s="1"/>
      <c r="F2" s="1"/>
    </row>
    <row r="3" spans="1:6" x14ac:dyDescent="0.35">
      <c r="A3" s="1" t="str">
        <f>[4]Eurostat!A1</f>
        <v>Year</v>
      </c>
      <c r="B3" s="1" t="str">
        <f>[4]Eurostat!B1</f>
        <v>Semester</v>
      </c>
      <c r="C3" s="1" t="str">
        <f>[4]Eurostat!C1</f>
        <v>Size of consumer</v>
      </c>
      <c r="D3" s="1" t="str">
        <f>[4]Eurostat!D1</f>
        <v>Annual consumption (MWh)</v>
      </c>
      <c r="E3" s="1" t="str">
        <f>[4]Eurostat!E1</f>
        <v>Country</v>
      </c>
      <c r="F3" s="1" t="str">
        <f>[4]Eurostat!I1</f>
        <v>Unit price exc VAT (p/kWh)</v>
      </c>
    </row>
    <row r="4" spans="1:6" x14ac:dyDescent="0.35">
      <c r="A4" s="1">
        <f>[4]Eurostat!A2837</f>
        <v>2023</v>
      </c>
      <c r="B4" s="1" t="str">
        <f>[4]Eurostat!B2837</f>
        <v>S1</v>
      </c>
      <c r="C4" s="1" t="str">
        <f>[4]Eurostat!C2837</f>
        <v>Small</v>
      </c>
      <c r="D4" s="1" t="str">
        <f>[4]Eurostat!D2837</f>
        <v>20 MWh &lt; Consumption &lt; 500 MWh</v>
      </c>
      <c r="E4" s="1" t="str">
        <f>[4]Eurostat!E2837</f>
        <v>Belgium</v>
      </c>
      <c r="F4" s="16">
        <f>[4]Eurostat!I2837</f>
        <v>22.713137833333331</v>
      </c>
    </row>
    <row r="5" spans="1:6" x14ac:dyDescent="0.35">
      <c r="A5" s="1">
        <f>[4]Eurostat!A2838</f>
        <v>2023</v>
      </c>
      <c r="B5" s="1" t="str">
        <f>[4]Eurostat!B2838</f>
        <v>S1</v>
      </c>
      <c r="C5" s="1" t="str">
        <f>[4]Eurostat!C2838</f>
        <v>Small</v>
      </c>
      <c r="D5" s="1" t="str">
        <f>[4]Eurostat!D2838</f>
        <v>20 MWh &lt; Consumption &lt; 500 MWh</v>
      </c>
      <c r="E5" s="1" t="str">
        <f>[4]Eurostat!E2838</f>
        <v>Denmark</v>
      </c>
      <c r="F5" s="16">
        <f>[4]Eurostat!I2838</f>
        <v>14.841120166666665</v>
      </c>
    </row>
    <row r="6" spans="1:6" x14ac:dyDescent="0.35">
      <c r="A6" s="1">
        <f>[4]Eurostat!A2839</f>
        <v>2023</v>
      </c>
      <c r="B6" s="1" t="str">
        <f>[4]Eurostat!B2839</f>
        <v>S1</v>
      </c>
      <c r="C6" s="1" t="str">
        <f>[4]Eurostat!C2839</f>
        <v>Small</v>
      </c>
      <c r="D6" s="1" t="str">
        <f>[4]Eurostat!D2839</f>
        <v>20 MWh &lt; Consumption &lt; 500 MWh</v>
      </c>
      <c r="E6" s="1" t="str">
        <f>[4]Eurostat!E2839</f>
        <v>Germany</v>
      </c>
      <c r="F6" s="16">
        <f>[4]Eurostat!I2839</f>
        <v>21.705028666666664</v>
      </c>
    </row>
    <row r="7" spans="1:6" x14ac:dyDescent="0.35">
      <c r="A7" s="1">
        <f>[4]Eurostat!A2840</f>
        <v>2023</v>
      </c>
      <c r="B7" s="1" t="str">
        <f>[4]Eurostat!B2840</f>
        <v>S1</v>
      </c>
      <c r="C7" s="1" t="str">
        <f>[4]Eurostat!C2840</f>
        <v>Small</v>
      </c>
      <c r="D7" s="1" t="str">
        <f>[4]Eurostat!D2840</f>
        <v>20 MWh &lt; Consumption &lt; 500 MWh</v>
      </c>
      <c r="E7" s="1" t="str">
        <f>[4]Eurostat!E2840</f>
        <v>Ireland</v>
      </c>
      <c r="F7" s="16">
        <f>[4]Eurostat!I2840</f>
        <v>31.216319499999997</v>
      </c>
    </row>
    <row r="8" spans="1:6" x14ac:dyDescent="0.35">
      <c r="A8" s="1">
        <f>[4]Eurostat!A2841</f>
        <v>2023</v>
      </c>
      <c r="B8" s="1" t="str">
        <f>[4]Eurostat!B2841</f>
        <v>S1</v>
      </c>
      <c r="C8" s="1" t="str">
        <f>[4]Eurostat!C2841</f>
        <v>Small</v>
      </c>
      <c r="D8" s="1" t="str">
        <f>[4]Eurostat!D2841</f>
        <v>20 MWh &lt; Consumption &lt; 500 MWh</v>
      </c>
      <c r="E8" s="1" t="str">
        <f>[4]Eurostat!E2841</f>
        <v>Greece</v>
      </c>
      <c r="F8" s="16">
        <f>[4]Eurostat!I2841</f>
        <v>23.879037999999998</v>
      </c>
    </row>
    <row r="9" spans="1:6" x14ac:dyDescent="0.35">
      <c r="A9" s="1">
        <f>[4]Eurostat!A2842</f>
        <v>2023</v>
      </c>
      <c r="B9" s="1" t="str">
        <f>[4]Eurostat!B2842</f>
        <v>S1</v>
      </c>
      <c r="C9" s="1" t="str">
        <f>[4]Eurostat!C2842</f>
        <v>Small</v>
      </c>
      <c r="D9" s="1" t="str">
        <f>[4]Eurostat!D2842</f>
        <v>20 MWh &lt; Consumption &lt; 500 MWh</v>
      </c>
      <c r="E9" s="1" t="str">
        <f>[4]Eurostat!E2842</f>
        <v>Spain</v>
      </c>
      <c r="F9" s="16">
        <f>[4]Eurostat!I2842</f>
        <v>12.412891999999999</v>
      </c>
    </row>
    <row r="10" spans="1:6" x14ac:dyDescent="0.35">
      <c r="A10" s="1">
        <f>[4]Eurostat!A2843</f>
        <v>2023</v>
      </c>
      <c r="B10" s="1" t="str">
        <f>[4]Eurostat!B2843</f>
        <v>S1</v>
      </c>
      <c r="C10" s="1" t="str">
        <f>[4]Eurostat!C2843</f>
        <v>Small</v>
      </c>
      <c r="D10" s="1" t="str">
        <f>[4]Eurostat!D2843</f>
        <v>20 MWh &lt; Consumption &lt; 500 MWh</v>
      </c>
      <c r="E10" s="1" t="str">
        <f>[4]Eurostat!E2843</f>
        <v>France</v>
      </c>
      <c r="F10" s="16">
        <f>[4]Eurostat!I2843</f>
        <v>24.554032833333334</v>
      </c>
    </row>
    <row r="11" spans="1:6" x14ac:dyDescent="0.35">
      <c r="A11" s="1">
        <f>[4]Eurostat!A2844</f>
        <v>2023</v>
      </c>
      <c r="B11" s="1" t="str">
        <f>[4]Eurostat!B2844</f>
        <v>S1</v>
      </c>
      <c r="C11" s="1" t="str">
        <f>[4]Eurostat!C2844</f>
        <v>Small</v>
      </c>
      <c r="D11" s="1" t="str">
        <f>[4]Eurostat!D2844</f>
        <v>20 MWh &lt; Consumption &lt; 500 MWh</v>
      </c>
      <c r="E11" s="1" t="str">
        <f>[4]Eurostat!E2844</f>
        <v>Italy</v>
      </c>
      <c r="F11" s="16">
        <f>[4]Eurostat!I2844</f>
        <v>25.570908166666666</v>
      </c>
    </row>
    <row r="12" spans="1:6" x14ac:dyDescent="0.35">
      <c r="A12" s="1">
        <f>[4]Eurostat!A2845</f>
        <v>2023</v>
      </c>
      <c r="B12" s="1" t="str">
        <f>[4]Eurostat!B2845</f>
        <v>S1</v>
      </c>
      <c r="C12" s="1" t="str">
        <f>[4]Eurostat!C2845</f>
        <v>Small</v>
      </c>
      <c r="D12" s="1" t="str">
        <f>[4]Eurostat!D2845</f>
        <v>20 MWh &lt; Consumption &lt; 500 MWh</v>
      </c>
      <c r="E12" s="1" t="str">
        <f>[4]Eurostat!E2845</f>
        <v>Luxembourg</v>
      </c>
      <c r="F12" s="16">
        <f>[4]Eurostat!I2845</f>
        <v>22.827097999999999</v>
      </c>
    </row>
    <row r="13" spans="1:6" x14ac:dyDescent="0.35">
      <c r="A13" s="1">
        <f>[4]Eurostat!A2846</f>
        <v>2023</v>
      </c>
      <c r="B13" s="1" t="str">
        <f>[4]Eurostat!B2846</f>
        <v>S1</v>
      </c>
      <c r="C13" s="1" t="str">
        <f>[4]Eurostat!C2846</f>
        <v>Small</v>
      </c>
      <c r="D13" s="1" t="str">
        <f>[4]Eurostat!D2846</f>
        <v>20 MWh &lt; Consumption &lt; 500 MWh</v>
      </c>
      <c r="E13" s="1" t="str">
        <f>[4]Eurostat!E2846</f>
        <v>Netherlands</v>
      </c>
      <c r="F13" s="16">
        <f>[4]Eurostat!I2846</f>
        <v>25.150132166666662</v>
      </c>
    </row>
    <row r="14" spans="1:6" x14ac:dyDescent="0.35">
      <c r="A14" s="1">
        <f>[4]Eurostat!A2847</f>
        <v>2023</v>
      </c>
      <c r="B14" s="1" t="str">
        <f>[4]Eurostat!B2847</f>
        <v>S1</v>
      </c>
      <c r="C14" s="1" t="str">
        <f>[4]Eurostat!C2847</f>
        <v>Small</v>
      </c>
      <c r="D14" s="1" t="str">
        <f>[4]Eurostat!D2847</f>
        <v>20 MWh &lt; Consumption &lt; 500 MWh</v>
      </c>
      <c r="E14" s="1" t="str">
        <f>[4]Eurostat!E2847</f>
        <v>Austria</v>
      </c>
      <c r="F14" s="16">
        <f>[4]Eurostat!I2847</f>
        <v>22.721903999999995</v>
      </c>
    </row>
    <row r="15" spans="1:6" x14ac:dyDescent="0.35">
      <c r="A15" s="1">
        <f>[4]Eurostat!A2848</f>
        <v>2023</v>
      </c>
      <c r="B15" s="1" t="str">
        <f>[4]Eurostat!B2848</f>
        <v>S1</v>
      </c>
      <c r="C15" s="1" t="str">
        <f>[4]Eurostat!C2848</f>
        <v>Small</v>
      </c>
      <c r="D15" s="1" t="str">
        <f>[4]Eurostat!D2848</f>
        <v>20 MWh &lt; Consumption &lt; 500 MWh</v>
      </c>
      <c r="E15" s="1" t="str">
        <f>[4]Eurostat!E2848</f>
        <v>Portugal</v>
      </c>
      <c r="F15" s="16">
        <f>[4]Eurostat!I2848</f>
        <v>12.079777666666667</v>
      </c>
    </row>
    <row r="16" spans="1:6" x14ac:dyDescent="0.35">
      <c r="A16" s="1">
        <f>[4]Eurostat!A2849</f>
        <v>2023</v>
      </c>
      <c r="B16" s="1" t="str">
        <f>[4]Eurostat!B2849</f>
        <v>S1</v>
      </c>
      <c r="C16" s="1" t="str">
        <f>[4]Eurostat!C2849</f>
        <v>Small</v>
      </c>
      <c r="D16" s="1" t="str">
        <f>[4]Eurostat!D2849</f>
        <v>20 MWh &lt; Consumption &lt; 500 MWh</v>
      </c>
      <c r="E16" s="1" t="str">
        <f>[4]Eurostat!E2849</f>
        <v>Finland</v>
      </c>
      <c r="F16" s="16">
        <f>[4]Eurostat!I2849</f>
        <v>11.553807666666666</v>
      </c>
    </row>
    <row r="17" spans="1:6" x14ac:dyDescent="0.35">
      <c r="A17" s="1">
        <f>[4]Eurostat!A2850</f>
        <v>2023</v>
      </c>
      <c r="B17" s="1" t="str">
        <f>[4]Eurostat!B2850</f>
        <v>S1</v>
      </c>
      <c r="C17" s="1" t="str">
        <f>[4]Eurostat!C2850</f>
        <v>Small</v>
      </c>
      <c r="D17" s="1" t="str">
        <f>[4]Eurostat!D2850</f>
        <v>20 MWh &lt; Consumption &lt; 500 MWh</v>
      </c>
      <c r="E17" s="1" t="str">
        <f>[4]Eurostat!E2850</f>
        <v>Sweden</v>
      </c>
      <c r="F17" s="16">
        <f>[4]Eurostat!I2850</f>
        <v>10.808683499999999</v>
      </c>
    </row>
    <row r="18" spans="1:6" x14ac:dyDescent="0.35">
      <c r="A18" s="1">
        <f>[4]Eurostat!A2851</f>
        <v>2023</v>
      </c>
      <c r="B18" s="1" t="str">
        <f>[4]Eurostat!B2851</f>
        <v>S1</v>
      </c>
      <c r="C18" s="1" t="str">
        <f>[4]Eurostat!C2851</f>
        <v>Small</v>
      </c>
      <c r="D18" s="1" t="str">
        <f>[4]Eurostat!D2851</f>
        <v>20 MWh &lt; Consumption &lt; 500 MWh</v>
      </c>
      <c r="E18" s="1" t="str">
        <f>[4]Eurostat!E2851</f>
        <v>UK</v>
      </c>
      <c r="F18" s="16">
        <f>[4]Eurostat!I2851</f>
        <v>25.757138214946274</v>
      </c>
    </row>
    <row r="19" spans="1:6" x14ac:dyDescent="0.35">
      <c r="A19" s="1">
        <f t="shared" ref="A19:D20" si="0">A17</f>
        <v>2023</v>
      </c>
      <c r="B19" s="1" t="str">
        <f t="shared" si="0"/>
        <v>S1</v>
      </c>
      <c r="C19" s="1" t="str">
        <f t="shared" si="0"/>
        <v>Small</v>
      </c>
      <c r="D19" s="1" t="str">
        <f t="shared" si="0"/>
        <v>20 MWh &lt; Consumption &lt; 500 MWh</v>
      </c>
      <c r="E19" s="1" t="str">
        <f>[4]Eurostat!$E$2928</f>
        <v>NI</v>
      </c>
      <c r="F19" s="16">
        <f>[4]Eurostat!$I$2928</f>
        <v>27.679380130895179</v>
      </c>
    </row>
    <row r="20" spans="1:6" x14ac:dyDescent="0.35">
      <c r="A20" s="1">
        <f t="shared" si="0"/>
        <v>2023</v>
      </c>
      <c r="B20" s="1" t="str">
        <f t="shared" si="0"/>
        <v>S1</v>
      </c>
      <c r="C20" s="1" t="str">
        <f t="shared" si="0"/>
        <v>Small</v>
      </c>
      <c r="D20" s="1" t="str">
        <f t="shared" si="0"/>
        <v>20 MWh &lt; Consumption &lt; 500 MWh</v>
      </c>
      <c r="E20" s="1" t="str">
        <f>[4]Eurostat!$E$2935</f>
        <v>EU Median</v>
      </c>
      <c r="F20" s="16">
        <f>[4]Eurostat!$I$2935</f>
        <v>22.721903999999995</v>
      </c>
    </row>
    <row r="22" spans="1:6" x14ac:dyDescent="0.35">
      <c r="A22" s="1" t="s">
        <v>161</v>
      </c>
    </row>
    <row r="24" spans="1:6" x14ac:dyDescent="0.35">
      <c r="A24" s="10" t="s">
        <v>0</v>
      </c>
    </row>
  </sheetData>
  <hyperlinks>
    <hyperlink ref="A24" location="Contents!A1" display="Contents" xr:uid="{CC4E239C-E4B3-4CD8-83C1-EE15AE8ACAA9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7D7F-702B-482C-8CA5-90EC7777EDF9}">
  <dimension ref="A1:F24"/>
  <sheetViews>
    <sheetView workbookViewId="0">
      <selection activeCell="A2" sqref="A2"/>
    </sheetView>
  </sheetViews>
  <sheetFormatPr defaultRowHeight="14.5" x14ac:dyDescent="0.35"/>
  <cols>
    <col min="1" max="1" width="5.36328125" bestFit="1" customWidth="1"/>
    <col min="2" max="2" width="9.26953125" bestFit="1" customWidth="1"/>
    <col min="3" max="3" width="16.26953125" bestFit="1" customWidth="1"/>
    <col min="4" max="4" width="33.36328125" bestFit="1" customWidth="1"/>
    <col min="5" max="5" width="11.6328125" bestFit="1" customWidth="1"/>
    <col min="6" max="6" width="24.7265625" bestFit="1" customWidth="1"/>
  </cols>
  <sheetData>
    <row r="1" spans="1:6" x14ac:dyDescent="0.35">
      <c r="A1" s="1" t="s">
        <v>75</v>
      </c>
      <c r="B1" s="1"/>
      <c r="C1" s="1"/>
      <c r="D1" s="1"/>
      <c r="E1" s="1"/>
      <c r="F1" s="1"/>
    </row>
    <row r="2" spans="1:6" x14ac:dyDescent="0.35">
      <c r="A2" s="16"/>
      <c r="B2" s="1"/>
      <c r="C2" s="1"/>
      <c r="D2" s="1"/>
      <c r="E2" s="1"/>
      <c r="F2" s="1"/>
    </row>
    <row r="3" spans="1:6" x14ac:dyDescent="0.35">
      <c r="A3" s="1" t="str">
        <f>[4]Eurostat!A1</f>
        <v>Year</v>
      </c>
      <c r="B3" s="1" t="str">
        <f>[4]Eurostat!B1</f>
        <v>Semester</v>
      </c>
      <c r="C3" s="1" t="str">
        <f>[4]Eurostat!C1</f>
        <v>Size of consumer</v>
      </c>
      <c r="D3" s="1" t="str">
        <f>[4]Eurostat!D1</f>
        <v>Annual consumption (MWh)</v>
      </c>
      <c r="E3" s="1" t="str">
        <f>[4]Eurostat!E1</f>
        <v>Country</v>
      </c>
      <c r="F3" s="1" t="str">
        <f>[4]Eurostat!I1</f>
        <v>Unit price exc VAT (p/kWh)</v>
      </c>
    </row>
    <row r="4" spans="1:6" x14ac:dyDescent="0.35">
      <c r="A4" s="1">
        <f>[4]Eurostat!A2956</f>
        <v>2023</v>
      </c>
      <c r="B4" s="1" t="str">
        <f>[4]Eurostat!B2956</f>
        <v>S2</v>
      </c>
      <c r="C4" s="1" t="str">
        <f>[4]Eurostat!C2956</f>
        <v>Small</v>
      </c>
      <c r="D4" s="1" t="str">
        <f>[4]Eurostat!D2956</f>
        <v>20 MWh &lt; Consumption &lt; 500 MWh</v>
      </c>
      <c r="E4" s="1" t="str">
        <f>[4]Eurostat!E2956</f>
        <v>Belgium</v>
      </c>
      <c r="F4" s="16">
        <f>[4]Eurostat!I2956</f>
        <v>20.837178166666664</v>
      </c>
    </row>
    <row r="5" spans="1:6" x14ac:dyDescent="0.35">
      <c r="A5" s="1">
        <f>[4]Eurostat!A2957</f>
        <v>2023</v>
      </c>
      <c r="B5" s="1" t="str">
        <f>[4]Eurostat!B2957</f>
        <v>S2</v>
      </c>
      <c r="C5" s="1" t="str">
        <f>[4]Eurostat!C2957</f>
        <v>Small</v>
      </c>
      <c r="D5" s="1" t="str">
        <f>[4]Eurostat!D2957</f>
        <v>20 MWh &lt; Consumption &lt; 500 MWh</v>
      </c>
      <c r="E5" s="1" t="str">
        <f>[4]Eurostat!E2957</f>
        <v>Denmark</v>
      </c>
      <c r="F5" s="16">
        <f>[4]Eurostat!I2957</f>
        <v>12.3865935</v>
      </c>
    </row>
    <row r="6" spans="1:6" x14ac:dyDescent="0.35">
      <c r="A6" s="1">
        <f>[4]Eurostat!A2958</f>
        <v>2023</v>
      </c>
      <c r="B6" s="1" t="str">
        <f>[4]Eurostat!B2958</f>
        <v>S2</v>
      </c>
      <c r="C6" s="1" t="str">
        <f>[4]Eurostat!C2958</f>
        <v>Small</v>
      </c>
      <c r="D6" s="1" t="str">
        <f>[4]Eurostat!D2958</f>
        <v>20 MWh &lt; Consumption &lt; 500 MWh</v>
      </c>
      <c r="E6" s="1" t="str">
        <f>[4]Eurostat!E2958</f>
        <v>Germany</v>
      </c>
      <c r="F6" s="16">
        <f>[4]Eurostat!I2958</f>
        <v>21.740093333333331</v>
      </c>
    </row>
    <row r="7" spans="1:6" x14ac:dyDescent="0.35">
      <c r="A7" s="1">
        <f>[4]Eurostat!A2959</f>
        <v>2023</v>
      </c>
      <c r="B7" s="1" t="str">
        <f>[4]Eurostat!B2959</f>
        <v>S2</v>
      </c>
      <c r="C7" s="1" t="str">
        <f>[4]Eurostat!C2959</f>
        <v>Small</v>
      </c>
      <c r="D7" s="1" t="str">
        <f>[4]Eurostat!D2959</f>
        <v>20 MWh &lt; Consumption &lt; 500 MWh</v>
      </c>
      <c r="E7" s="1" t="str">
        <f>[4]Eurostat!E2959</f>
        <v>Ireland</v>
      </c>
      <c r="F7" s="16">
        <f>[4]Eurostat!I2959</f>
        <v>26.245902999999998</v>
      </c>
    </row>
    <row r="8" spans="1:6" x14ac:dyDescent="0.35">
      <c r="A8" s="1">
        <f>[4]Eurostat!A2960</f>
        <v>2023</v>
      </c>
      <c r="B8" s="1" t="str">
        <f>[4]Eurostat!B2960</f>
        <v>S2</v>
      </c>
      <c r="C8" s="1" t="str">
        <f>[4]Eurostat!C2960</f>
        <v>Small</v>
      </c>
      <c r="D8" s="1" t="str">
        <f>[4]Eurostat!D2960</f>
        <v>20 MWh &lt; Consumption &lt; 500 MWh</v>
      </c>
      <c r="E8" s="1" t="str">
        <f>[4]Eurostat!E2960</f>
        <v>Greece</v>
      </c>
      <c r="F8" s="16">
        <f>[4]Eurostat!I2960</f>
        <v>19.960561500000001</v>
      </c>
    </row>
    <row r="9" spans="1:6" x14ac:dyDescent="0.35">
      <c r="A9" s="1">
        <f>[4]Eurostat!A2961</f>
        <v>2023</v>
      </c>
      <c r="B9" s="1" t="str">
        <f>[4]Eurostat!B2961</f>
        <v>S2</v>
      </c>
      <c r="C9" s="1" t="str">
        <f>[4]Eurostat!C2961</f>
        <v>Small</v>
      </c>
      <c r="D9" s="1" t="str">
        <f>[4]Eurostat!D2961</f>
        <v>20 MWh &lt; Consumption &lt; 500 MWh</v>
      </c>
      <c r="E9" s="1" t="str">
        <f>[4]Eurostat!E2961</f>
        <v>Spain</v>
      </c>
      <c r="F9" s="16">
        <f>[4]Eurostat!I2961</f>
        <v>16.927467833333331</v>
      </c>
    </row>
    <row r="10" spans="1:6" x14ac:dyDescent="0.35">
      <c r="A10" s="1">
        <f>[4]Eurostat!A2962</f>
        <v>2023</v>
      </c>
      <c r="B10" s="1" t="str">
        <f>[4]Eurostat!B2962</f>
        <v>S2</v>
      </c>
      <c r="C10" s="1" t="str">
        <f>[4]Eurostat!C2962</f>
        <v>Small</v>
      </c>
      <c r="D10" s="1" t="str">
        <f>[4]Eurostat!D2962</f>
        <v>20 MWh &lt; Consumption &lt; 500 MWh</v>
      </c>
      <c r="E10" s="1" t="str">
        <f>[4]Eurostat!E2962</f>
        <v>France</v>
      </c>
      <c r="F10" s="16">
        <f>[4]Eurostat!I2962</f>
        <v>21.065098499999998</v>
      </c>
    </row>
    <row r="11" spans="1:6" x14ac:dyDescent="0.35">
      <c r="A11" s="1">
        <f>[4]Eurostat!A2963</f>
        <v>2023</v>
      </c>
      <c r="B11" s="1" t="str">
        <f>[4]Eurostat!B2963</f>
        <v>S2</v>
      </c>
      <c r="C11" s="1" t="str">
        <f>[4]Eurostat!C2963</f>
        <v>Small</v>
      </c>
      <c r="D11" s="1" t="str">
        <f>[4]Eurostat!D2963</f>
        <v>20 MWh &lt; Consumption &lt; 500 MWh</v>
      </c>
      <c r="E11" s="1" t="str">
        <f>[4]Eurostat!E2963</f>
        <v>Italy</v>
      </c>
      <c r="F11" s="16">
        <f>[4]Eurostat!I2963</f>
        <v>22.993655166666663</v>
      </c>
    </row>
    <row r="12" spans="1:6" x14ac:dyDescent="0.35">
      <c r="A12" s="1">
        <f>[4]Eurostat!A2964</f>
        <v>2023</v>
      </c>
      <c r="B12" s="1" t="str">
        <f>[4]Eurostat!B2964</f>
        <v>S2</v>
      </c>
      <c r="C12" s="1" t="str">
        <f>[4]Eurostat!C2964</f>
        <v>Small</v>
      </c>
      <c r="D12" s="1" t="str">
        <f>[4]Eurostat!D2964</f>
        <v>20 MWh &lt; Consumption &lt; 500 MWh</v>
      </c>
      <c r="E12" s="1" t="str">
        <f>[4]Eurostat!E2964</f>
        <v>Luxembourg</v>
      </c>
      <c r="F12" s="16">
        <f>[4]Eurostat!I2964</f>
        <v>21.196590999999998</v>
      </c>
    </row>
    <row r="13" spans="1:6" x14ac:dyDescent="0.35">
      <c r="A13" s="1">
        <f>[4]Eurostat!A2965</f>
        <v>2023</v>
      </c>
      <c r="B13" s="1" t="str">
        <f>[4]Eurostat!B2965</f>
        <v>S2</v>
      </c>
      <c r="C13" s="1" t="str">
        <f>[4]Eurostat!C2965</f>
        <v>Small</v>
      </c>
      <c r="D13" s="1" t="str">
        <f>[4]Eurostat!D2965</f>
        <v>20 MWh &lt; Consumption &lt; 500 MWh</v>
      </c>
      <c r="E13" s="1" t="str">
        <f>[4]Eurostat!E2965</f>
        <v>Netherlands</v>
      </c>
      <c r="F13" s="16">
        <f>[4]Eurostat!I2965</f>
        <v>22.213466333333333</v>
      </c>
    </row>
    <row r="14" spans="1:6" x14ac:dyDescent="0.35">
      <c r="A14" s="1">
        <f>[4]Eurostat!A2966</f>
        <v>2023</v>
      </c>
      <c r="B14" s="1" t="str">
        <f>[4]Eurostat!B2966</f>
        <v>S2</v>
      </c>
      <c r="C14" s="1" t="str">
        <f>[4]Eurostat!C2966</f>
        <v>Small</v>
      </c>
      <c r="D14" s="1" t="str">
        <f>[4]Eurostat!D2966</f>
        <v>20 MWh &lt; Consumption &lt; 500 MWh</v>
      </c>
      <c r="E14" s="1" t="str">
        <f>[4]Eurostat!E2966</f>
        <v>Austria</v>
      </c>
      <c r="F14" s="16">
        <f>[4]Eurostat!I2966</f>
        <v>23.107615333333332</v>
      </c>
    </row>
    <row r="15" spans="1:6" x14ac:dyDescent="0.35">
      <c r="A15" s="1">
        <f>[4]Eurostat!A2967</f>
        <v>2023</v>
      </c>
      <c r="B15" s="1" t="str">
        <f>[4]Eurostat!B2967</f>
        <v>S2</v>
      </c>
      <c r="C15" s="1" t="str">
        <f>[4]Eurostat!C2967</f>
        <v>Small</v>
      </c>
      <c r="D15" s="1" t="str">
        <f>[4]Eurostat!D2967</f>
        <v>20 MWh &lt; Consumption &lt; 500 MWh</v>
      </c>
      <c r="E15" s="1" t="str">
        <f>[4]Eurostat!E2967</f>
        <v>Portugal</v>
      </c>
      <c r="F15" s="16">
        <f>[4]Eurostat!I2967</f>
        <v>13.534961333333333</v>
      </c>
    </row>
    <row r="16" spans="1:6" x14ac:dyDescent="0.35">
      <c r="A16" s="1">
        <f>[4]Eurostat!A2968</f>
        <v>2023</v>
      </c>
      <c r="B16" s="1" t="str">
        <f>[4]Eurostat!B2968</f>
        <v>S2</v>
      </c>
      <c r="C16" s="1" t="str">
        <f>[4]Eurostat!C2968</f>
        <v>Small</v>
      </c>
      <c r="D16" s="1" t="str">
        <f>[4]Eurostat!D2968</f>
        <v>20 MWh &lt; Consumption &lt; 500 MWh</v>
      </c>
      <c r="E16" s="1" t="str">
        <f>[4]Eurostat!E2968</f>
        <v>Finland</v>
      </c>
      <c r="F16" s="16">
        <f>[4]Eurostat!I2968</f>
        <v>9.6778479999999991</v>
      </c>
    </row>
    <row r="17" spans="1:6" x14ac:dyDescent="0.35">
      <c r="A17" s="1">
        <f>[4]Eurostat!A2969</f>
        <v>2023</v>
      </c>
      <c r="B17" s="1" t="str">
        <f>[4]Eurostat!B2969</f>
        <v>S2</v>
      </c>
      <c r="C17" s="1" t="str">
        <f>[4]Eurostat!C2969</f>
        <v>Small</v>
      </c>
      <c r="D17" s="1" t="str">
        <f>[4]Eurostat!D2969</f>
        <v>20 MWh &lt; Consumption &lt; 500 MWh</v>
      </c>
      <c r="E17" s="1" t="str">
        <f>[4]Eurostat!E2969</f>
        <v>Sweden</v>
      </c>
      <c r="F17" s="16">
        <f>[4]Eurostat!I2969</f>
        <v>8.6872711666666653</v>
      </c>
    </row>
    <row r="18" spans="1:6" x14ac:dyDescent="0.35">
      <c r="A18" s="1">
        <f>[4]Eurostat!A2970</f>
        <v>2023</v>
      </c>
      <c r="B18" s="1" t="str">
        <f>[4]Eurostat!B2970</f>
        <v>S2</v>
      </c>
      <c r="C18" s="1" t="str">
        <f>[4]Eurostat!C2970</f>
        <v>Small</v>
      </c>
      <c r="D18" s="1" t="str">
        <f>[4]Eurostat!D2970</f>
        <v>20 MWh &lt; Consumption &lt; 500 MWh</v>
      </c>
      <c r="E18" s="1" t="str">
        <f>[4]Eurostat!E2970</f>
        <v>UK</v>
      </c>
      <c r="F18" s="16">
        <f>[4]Eurostat!I2970</f>
        <v>34.904079696908852</v>
      </c>
    </row>
    <row r="19" spans="1:6" x14ac:dyDescent="0.35">
      <c r="A19" s="1">
        <f t="shared" ref="A19:D20" si="0">A17</f>
        <v>2023</v>
      </c>
      <c r="B19" s="1" t="str">
        <f t="shared" si="0"/>
        <v>S2</v>
      </c>
      <c r="C19" s="1" t="str">
        <f t="shared" si="0"/>
        <v>Small</v>
      </c>
      <c r="D19" s="1" t="str">
        <f t="shared" si="0"/>
        <v>20 MWh &lt; Consumption &lt; 500 MWh</v>
      </c>
      <c r="E19" s="1" t="str">
        <f>[4]Eurostat!$E$2929</f>
        <v>NI</v>
      </c>
      <c r="F19" s="16">
        <f>[4]Eurostat!$I$3047</f>
        <v>26.713756373391583</v>
      </c>
    </row>
    <row r="20" spans="1:6" x14ac:dyDescent="0.35">
      <c r="A20" s="1">
        <f t="shared" si="0"/>
        <v>2023</v>
      </c>
      <c r="B20" s="1" t="str">
        <f t="shared" si="0"/>
        <v>S2</v>
      </c>
      <c r="C20" s="1" t="str">
        <f t="shared" si="0"/>
        <v>Small</v>
      </c>
      <c r="D20" s="1" t="str">
        <f t="shared" si="0"/>
        <v>20 MWh &lt; Consumption &lt; 500 MWh</v>
      </c>
      <c r="E20" s="1" t="str">
        <f>[4]Eurostat!$E$2936</f>
        <v>EU Median</v>
      </c>
      <c r="F20" s="16">
        <f>[4]Eurostat!$I$3054</f>
        <v>21.065098499999998</v>
      </c>
    </row>
    <row r="22" spans="1:6" x14ac:dyDescent="0.35">
      <c r="A22" s="1" t="s">
        <v>161</v>
      </c>
    </row>
    <row r="24" spans="1:6" x14ac:dyDescent="0.35">
      <c r="A24" s="10" t="s">
        <v>0</v>
      </c>
    </row>
  </sheetData>
  <hyperlinks>
    <hyperlink ref="A24" location="Contents!A1" display="Contents" xr:uid="{A9D1FD54-D9C1-492E-BB49-D2E0EB27C4C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7A90-6099-479D-B23E-59547C92A74A}">
  <dimension ref="A1:J16"/>
  <sheetViews>
    <sheetView workbookViewId="0">
      <selection activeCell="A2" sqref="A2"/>
    </sheetView>
  </sheetViews>
  <sheetFormatPr defaultRowHeight="14.5" x14ac:dyDescent="0.35"/>
  <cols>
    <col min="1" max="1" width="23.453125" style="1" bestFit="1" customWidth="1"/>
    <col min="2" max="2" width="12.08984375" style="1" bestFit="1" customWidth="1"/>
    <col min="3" max="3" width="12.7265625" style="1" bestFit="1" customWidth="1"/>
    <col min="4" max="5" width="14.26953125" style="1" bestFit="1" customWidth="1"/>
    <col min="6" max="6" width="12.1796875" style="1" bestFit="1" customWidth="1"/>
    <col min="7" max="7" width="11" style="1" bestFit="1" customWidth="1"/>
    <col min="8" max="8" width="9.6328125" style="1" bestFit="1" customWidth="1"/>
    <col min="9" max="9" width="10.26953125" style="1" bestFit="1" customWidth="1"/>
    <col min="10" max="10" width="16" style="1" bestFit="1" customWidth="1"/>
  </cols>
  <sheetData>
    <row r="1" spans="1:10" x14ac:dyDescent="0.35">
      <c r="A1" s="1" t="str">
        <f>'[1]AREMM Outputs'!A122</f>
        <v>Table 1: Total Electricity Market Share by Connections</v>
      </c>
    </row>
    <row r="3" spans="1:10" x14ac:dyDescent="0.35">
      <c r="A3" s="1" t="str">
        <f>'[1]AREMM Outputs'!A123</f>
        <v>Market Segment</v>
      </c>
      <c r="B3" s="1" t="str">
        <f>'[1]AREMM Outputs'!B123</f>
        <v>Power NI</v>
      </c>
      <c r="C3" s="1" t="str">
        <f>'[1]AREMM Outputs'!C123</f>
        <v>SSE Airtricity</v>
      </c>
      <c r="D3" s="1" t="str">
        <f>'[1]AREMM Outputs'!D123</f>
        <v>Budget Energy</v>
      </c>
      <c r="E3" s="1" t="str">
        <f>'[1]AREMM Outputs'!E123</f>
        <v>Electric Ireland</v>
      </c>
      <c r="F3" s="1" t="str">
        <f>'[1]AREMM Outputs'!F123</f>
        <v>Click Energy</v>
      </c>
      <c r="G3" s="1" t="str">
        <f>'[1]AREMM Outputs'!G123</f>
        <v>Go Power</v>
      </c>
      <c r="H3" s="1" t="str">
        <f>'[1]AREMM Outputs'!H123</f>
        <v>3T Power</v>
      </c>
      <c r="I3" s="1" t="str">
        <f>'[1]AREMM Outputs'!I123</f>
        <v>Flogas ES</v>
      </c>
      <c r="J3" s="1" t="str">
        <f>'[1]AREMM Outputs'!J123</f>
        <v>Total Customers</v>
      </c>
    </row>
    <row r="4" spans="1:10" x14ac:dyDescent="0.35">
      <c r="A4" s="1" t="str">
        <f>'[1]AREMM Outputs'!A124</f>
        <v>Domestic credit</v>
      </c>
      <c r="B4" s="17">
        <f>'[1]AREMM Outputs'!B124</f>
        <v>308377</v>
      </c>
      <c r="C4" s="17">
        <f>'[1]AREMM Outputs'!C124</f>
        <v>95913</v>
      </c>
      <c r="D4" s="17">
        <f>'[1]AREMM Outputs'!D124</f>
        <v>11889</v>
      </c>
      <c r="E4" s="17">
        <f>'[1]AREMM Outputs'!E124</f>
        <v>31494</v>
      </c>
      <c r="F4" s="17">
        <f>'[1]AREMM Outputs'!F124</f>
        <v>11006</v>
      </c>
      <c r="G4" s="17">
        <f>'[1]AREMM Outputs'!G124</f>
        <v>928</v>
      </c>
      <c r="H4" s="17">
        <f>'[1]AREMM Outputs'!H124</f>
        <v>0</v>
      </c>
      <c r="I4" s="17">
        <f>'[1]AREMM Outputs'!I124</f>
        <v>0</v>
      </c>
      <c r="J4" s="17">
        <f>'[1]AREMM Outputs'!J124</f>
        <v>459607</v>
      </c>
    </row>
    <row r="5" spans="1:10" x14ac:dyDescent="0.35">
      <c r="A5" s="1" t="str">
        <f>'[1]AREMM Outputs'!A125</f>
        <v>Domestic prepayment</v>
      </c>
      <c r="B5" s="17">
        <f>'[1]AREMM Outputs'!B125</f>
        <v>199822</v>
      </c>
      <c r="C5" s="17">
        <f>'[1]AREMM Outputs'!C125</f>
        <v>45592</v>
      </c>
      <c r="D5" s="17">
        <f>'[1]AREMM Outputs'!D125</f>
        <v>84592</v>
      </c>
      <c r="E5" s="17">
        <f>'[1]AREMM Outputs'!E125</f>
        <v>28245</v>
      </c>
      <c r="F5" s="17">
        <f>'[1]AREMM Outputs'!F125</f>
        <v>25524</v>
      </c>
      <c r="G5" s="17">
        <f>'[1]AREMM Outputs'!G125</f>
        <v>0</v>
      </c>
      <c r="H5" s="17">
        <f>'[1]AREMM Outputs'!H125</f>
        <v>0</v>
      </c>
      <c r="I5" s="17">
        <f>'[1]AREMM Outputs'!I125</f>
        <v>0</v>
      </c>
      <c r="J5" s="17">
        <f>'[1]AREMM Outputs'!J125</f>
        <v>383775</v>
      </c>
    </row>
    <row r="6" spans="1:10" x14ac:dyDescent="0.35">
      <c r="A6" s="1" t="str">
        <f>'[1]AREMM Outputs'!A126</f>
        <v>I&amp;C &lt; 20 MWh</v>
      </c>
      <c r="B6" s="17">
        <f>'[1]AREMM Outputs'!B126</f>
        <v>28928</v>
      </c>
      <c r="C6" s="17">
        <f>'[1]AREMM Outputs'!C126</f>
        <v>10496</v>
      </c>
      <c r="D6" s="17">
        <f>'[1]AREMM Outputs'!D126</f>
        <v>455</v>
      </c>
      <c r="E6" s="17">
        <f>'[1]AREMM Outputs'!E126</f>
        <v>5924</v>
      </c>
      <c r="F6" s="17">
        <f>'[1]AREMM Outputs'!F126</f>
        <v>856</v>
      </c>
      <c r="G6" s="17">
        <f>'[1]AREMM Outputs'!G126</f>
        <v>6733</v>
      </c>
      <c r="H6" s="17">
        <f>'[1]AREMM Outputs'!H126</f>
        <v>203</v>
      </c>
      <c r="I6" s="17">
        <f>'[1]AREMM Outputs'!I126</f>
        <v>19</v>
      </c>
      <c r="J6" s="17">
        <f>'[1]AREMM Outputs'!J126</f>
        <v>53614</v>
      </c>
    </row>
    <row r="7" spans="1:10" x14ac:dyDescent="0.35">
      <c r="A7" s="1" t="str">
        <f>'[1]AREMM Outputs'!A127</f>
        <v>I&amp;C 20 – 49 MWh</v>
      </c>
      <c r="B7" s="17">
        <f>'[1]AREMM Outputs'!B127</f>
        <v>4551</v>
      </c>
      <c r="C7" s="17">
        <f>'[1]AREMM Outputs'!C127</f>
        <v>2963</v>
      </c>
      <c r="D7" s="17">
        <f>'[1]AREMM Outputs'!D127</f>
        <v>131</v>
      </c>
      <c r="E7" s="17">
        <f>'[1]AREMM Outputs'!E127</f>
        <v>2024</v>
      </c>
      <c r="F7" s="17">
        <f>'[1]AREMM Outputs'!F127</f>
        <v>289</v>
      </c>
      <c r="G7" s="17">
        <f>'[1]AREMM Outputs'!G127</f>
        <v>1957</v>
      </c>
      <c r="H7" s="17">
        <f>'[1]AREMM Outputs'!H127</f>
        <v>91</v>
      </c>
      <c r="I7" s="17">
        <f>'[1]AREMM Outputs'!I127</f>
        <v>3</v>
      </c>
      <c r="J7" s="17">
        <f>'[1]AREMM Outputs'!J127</f>
        <v>12009</v>
      </c>
    </row>
    <row r="8" spans="1:10" x14ac:dyDescent="0.35">
      <c r="A8" s="1" t="str">
        <f>'[1]AREMM Outputs'!A128</f>
        <v>I&amp;C 50 – 499 MWh</v>
      </c>
      <c r="B8" s="17">
        <f>'[1]AREMM Outputs'!B128</f>
        <v>3055</v>
      </c>
      <c r="C8" s="17">
        <f>'[1]AREMM Outputs'!C128</f>
        <v>1748</v>
      </c>
      <c r="D8" s="17">
        <f>'[1]AREMM Outputs'!D128</f>
        <v>53</v>
      </c>
      <c r="E8" s="17">
        <f>'[1]AREMM Outputs'!E128</f>
        <v>2168</v>
      </c>
      <c r="F8" s="17">
        <f>'[1]AREMM Outputs'!F128</f>
        <v>306</v>
      </c>
      <c r="G8" s="17">
        <f>'[1]AREMM Outputs'!G128</f>
        <v>1645</v>
      </c>
      <c r="H8" s="17">
        <f>'[1]AREMM Outputs'!H128</f>
        <v>155</v>
      </c>
      <c r="I8" s="17">
        <f>'[1]AREMM Outputs'!I128</f>
        <v>19</v>
      </c>
      <c r="J8" s="17">
        <f>'[1]AREMM Outputs'!J128</f>
        <v>9149</v>
      </c>
    </row>
    <row r="9" spans="1:10" x14ac:dyDescent="0.35">
      <c r="A9" s="1" t="str">
        <f>'[1]AREMM Outputs'!A129</f>
        <v>I&amp;C 500 – 1,999 MWh</v>
      </c>
      <c r="B9" s="17">
        <f>'[1]AREMM Outputs'!B129</f>
        <v>253</v>
      </c>
      <c r="C9" s="17">
        <f>'[1]AREMM Outputs'!C129</f>
        <v>116</v>
      </c>
      <c r="D9" s="17">
        <f>'[1]AREMM Outputs'!D129</f>
        <v>0</v>
      </c>
      <c r="E9" s="17">
        <f>'[1]AREMM Outputs'!E129</f>
        <v>252</v>
      </c>
      <c r="F9" s="17">
        <f>'[1]AREMM Outputs'!F129</f>
        <v>15</v>
      </c>
      <c r="G9" s="17">
        <f>'[1]AREMM Outputs'!G129</f>
        <v>121</v>
      </c>
      <c r="H9" s="17">
        <f>'[1]AREMM Outputs'!H129</f>
        <v>10</v>
      </c>
      <c r="I9" s="17">
        <f>'[1]AREMM Outputs'!I129</f>
        <v>17</v>
      </c>
      <c r="J9" s="17">
        <f>'[1]AREMM Outputs'!J129</f>
        <v>784</v>
      </c>
    </row>
    <row r="10" spans="1:10" x14ac:dyDescent="0.35">
      <c r="A10" s="1" t="str">
        <f>'[1]AREMM Outputs'!A130</f>
        <v>I&amp;C 2,000 – 19,999 MWh</v>
      </c>
      <c r="B10" s="17">
        <f>'[1]AREMM Outputs'!B130</f>
        <v>67</v>
      </c>
      <c r="C10" s="17">
        <f>'[1]AREMM Outputs'!C130</f>
        <v>22</v>
      </c>
      <c r="D10" s="17">
        <f>'[1]AREMM Outputs'!D130</f>
        <v>0</v>
      </c>
      <c r="E10" s="17">
        <f>'[1]AREMM Outputs'!E130</f>
        <v>107</v>
      </c>
      <c r="F10" s="17">
        <f>'[1]AREMM Outputs'!F130</f>
        <v>6</v>
      </c>
      <c r="G10" s="17">
        <f>'[1]AREMM Outputs'!G130</f>
        <v>27</v>
      </c>
      <c r="H10" s="17">
        <f>'[1]AREMM Outputs'!H130</f>
        <v>1</v>
      </c>
      <c r="I10" s="17">
        <f>'[1]AREMM Outputs'!I130</f>
        <v>8</v>
      </c>
      <c r="J10" s="17">
        <f>'[1]AREMM Outputs'!J130</f>
        <v>238</v>
      </c>
    </row>
    <row r="11" spans="1:10" x14ac:dyDescent="0.35">
      <c r="A11" s="1" t="str">
        <f>'[1]AREMM Outputs'!A131</f>
        <v>I&amp;C ≥ 20,000 MWh</v>
      </c>
      <c r="B11" s="17">
        <f>'[1]AREMM Outputs'!B131</f>
        <v>0</v>
      </c>
      <c r="C11" s="17">
        <f>'[1]AREMM Outputs'!C131</f>
        <v>5</v>
      </c>
      <c r="D11" s="17">
        <f>'[1]AREMM Outputs'!D131</f>
        <v>0</v>
      </c>
      <c r="E11" s="17">
        <f>'[1]AREMM Outputs'!E131</f>
        <v>10</v>
      </c>
      <c r="F11" s="17">
        <f>'[1]AREMM Outputs'!F131</f>
        <v>0</v>
      </c>
      <c r="G11" s="17">
        <f>'[1]AREMM Outputs'!G131</f>
        <v>2</v>
      </c>
      <c r="H11" s="17">
        <f>'[1]AREMM Outputs'!H131</f>
        <v>0</v>
      </c>
      <c r="I11" s="17">
        <f>'[1]AREMM Outputs'!I131</f>
        <v>0</v>
      </c>
      <c r="J11" s="17">
        <f>'[1]AREMM Outputs'!J131</f>
        <v>17</v>
      </c>
    </row>
    <row r="12" spans="1:10" x14ac:dyDescent="0.35">
      <c r="A12" s="1" t="str">
        <f>'[1]AREMM Outputs'!A132</f>
        <v>Total</v>
      </c>
      <c r="B12" s="17">
        <f>'[1]AREMM Outputs'!B132</f>
        <v>545053</v>
      </c>
      <c r="C12" s="17">
        <f>'[1]AREMM Outputs'!C132</f>
        <v>156855</v>
      </c>
      <c r="D12" s="17">
        <f>'[1]AREMM Outputs'!D132</f>
        <v>97120</v>
      </c>
      <c r="E12" s="17">
        <f>'[1]AREMM Outputs'!E132</f>
        <v>70224</v>
      </c>
      <c r="F12" s="17">
        <f>'[1]AREMM Outputs'!F132</f>
        <v>38002</v>
      </c>
      <c r="G12" s="17">
        <f>'[1]AREMM Outputs'!G132</f>
        <v>11413</v>
      </c>
      <c r="H12" s="17">
        <f>'[1]AREMM Outputs'!H132</f>
        <v>460</v>
      </c>
      <c r="I12" s="17">
        <f>'[1]AREMM Outputs'!I132</f>
        <v>66</v>
      </c>
      <c r="J12" s="17">
        <f>'[1]AREMM Outputs'!J132</f>
        <v>919193</v>
      </c>
    </row>
    <row r="14" spans="1:10" x14ac:dyDescent="0.35">
      <c r="A14" s="1" t="s">
        <v>1</v>
      </c>
    </row>
    <row r="15" spans="1:10" x14ac:dyDescent="0.35">
      <c r="A15"/>
    </row>
    <row r="16" spans="1:10" x14ac:dyDescent="0.35">
      <c r="A16" s="10" t="s">
        <v>0</v>
      </c>
    </row>
  </sheetData>
  <hyperlinks>
    <hyperlink ref="A16" location="Contents!A1" display="Contents" xr:uid="{9FC1F5AA-107A-4278-A643-D506054EC73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2093-E502-4F81-B524-8F05385836A8}">
  <dimension ref="A1:F24"/>
  <sheetViews>
    <sheetView workbookViewId="0">
      <selection activeCell="F4" sqref="F4:F20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6.90625" bestFit="1" customWidth="1"/>
    <col min="4" max="4" width="36.90625" bestFit="1" customWidth="1"/>
    <col min="5" max="5" width="12" bestFit="1" customWidth="1"/>
    <col min="6" max="6" width="25.36328125" bestFit="1" customWidth="1"/>
  </cols>
  <sheetData>
    <row r="1" spans="1:6" x14ac:dyDescent="0.35">
      <c r="A1" s="1" t="s">
        <v>79</v>
      </c>
      <c r="B1" s="1"/>
      <c r="C1" s="1"/>
      <c r="D1" s="1"/>
      <c r="E1" s="1"/>
      <c r="F1" s="1"/>
    </row>
    <row r="2" spans="1:6" x14ac:dyDescent="0.35">
      <c r="A2" s="1"/>
      <c r="B2" s="1"/>
      <c r="C2" s="1"/>
      <c r="D2" s="1"/>
      <c r="E2" s="1"/>
      <c r="F2" s="1"/>
    </row>
    <row r="3" spans="1:6" x14ac:dyDescent="0.35">
      <c r="A3" s="1" t="str">
        <f>[4]Eurostat!A1</f>
        <v>Year</v>
      </c>
      <c r="B3" s="1" t="str">
        <f>[4]Eurostat!B1</f>
        <v>Semester</v>
      </c>
      <c r="C3" s="1" t="str">
        <f>[4]Eurostat!C1</f>
        <v>Size of consumer</v>
      </c>
      <c r="D3" s="1" t="str">
        <f>[4]Eurostat!D1</f>
        <v>Annual consumption (MWh)</v>
      </c>
      <c r="E3" s="1" t="str">
        <f>[4]Eurostat!E1</f>
        <v>Country</v>
      </c>
      <c r="F3" s="1" t="str">
        <f>[4]Eurostat!I1</f>
        <v>Unit price exc VAT (p/kWh)</v>
      </c>
    </row>
    <row r="4" spans="1:6" x14ac:dyDescent="0.35">
      <c r="A4" s="1">
        <f>[4]Eurostat!A2852</f>
        <v>2023</v>
      </c>
      <c r="B4" s="1" t="str">
        <f>[4]Eurostat!B2852</f>
        <v>S1</v>
      </c>
      <c r="C4" s="1" t="str">
        <f>[4]Eurostat!C2852</f>
        <v>Small/Medium</v>
      </c>
      <c r="D4" s="1" t="str">
        <f>[4]Eurostat!D2852</f>
        <v>500 MWh &lt; Consumption &lt; 2 000 MWh</v>
      </c>
      <c r="E4" s="1" t="str">
        <f>[4]Eurostat!E2852</f>
        <v>Belgium</v>
      </c>
      <c r="F4" s="16">
        <f>[4]Eurostat!I2852</f>
        <v>19.890432166666663</v>
      </c>
    </row>
    <row r="5" spans="1:6" x14ac:dyDescent="0.35">
      <c r="A5" s="1">
        <f>[4]Eurostat!A2853</f>
        <v>2023</v>
      </c>
      <c r="B5" s="1" t="str">
        <f>[4]Eurostat!B2853</f>
        <v>S1</v>
      </c>
      <c r="C5" s="1" t="str">
        <f>[4]Eurostat!C2853</f>
        <v>Small/Medium</v>
      </c>
      <c r="D5" s="1" t="str">
        <f>[4]Eurostat!D2853</f>
        <v>500 MWh &lt; Consumption &lt; 2 000 MWh</v>
      </c>
      <c r="E5" s="1" t="str">
        <f>[4]Eurostat!E2853</f>
        <v>Denmark</v>
      </c>
      <c r="F5" s="16">
        <f>[4]Eurostat!I2853</f>
        <v>11.737897166666665</v>
      </c>
    </row>
    <row r="6" spans="1:6" x14ac:dyDescent="0.35">
      <c r="A6" s="1">
        <f>[4]Eurostat!A2854</f>
        <v>2023</v>
      </c>
      <c r="B6" s="1" t="str">
        <f>[4]Eurostat!B2854</f>
        <v>S1</v>
      </c>
      <c r="C6" s="1" t="str">
        <f>[4]Eurostat!C2854</f>
        <v>Small/Medium</v>
      </c>
      <c r="D6" s="1" t="str">
        <f>[4]Eurostat!D2854</f>
        <v>500 MWh &lt; Consumption &lt; 2 000 MWh</v>
      </c>
      <c r="E6" s="1" t="str">
        <f>[4]Eurostat!E2854</f>
        <v>Germany</v>
      </c>
      <c r="F6" s="16">
        <f>[4]Eurostat!I2854</f>
        <v>19.215437333333334</v>
      </c>
    </row>
    <row r="7" spans="1:6" x14ac:dyDescent="0.35">
      <c r="A7" s="1">
        <f>[4]Eurostat!A2855</f>
        <v>2023</v>
      </c>
      <c r="B7" s="1" t="str">
        <f>[4]Eurostat!B2855</f>
        <v>S1</v>
      </c>
      <c r="C7" s="1" t="str">
        <f>[4]Eurostat!C2855</f>
        <v>Small/Medium</v>
      </c>
      <c r="D7" s="1" t="str">
        <f>[4]Eurostat!D2855</f>
        <v>500 MWh &lt; Consumption &lt; 2 000 MWh</v>
      </c>
      <c r="E7" s="1" t="str">
        <f>[4]Eurostat!E2855</f>
        <v>Ireland</v>
      </c>
      <c r="F7" s="16">
        <f>[4]Eurostat!I2855</f>
        <v>24.799485499999996</v>
      </c>
    </row>
    <row r="8" spans="1:6" x14ac:dyDescent="0.35">
      <c r="A8" s="1">
        <f>[4]Eurostat!A2856</f>
        <v>2023</v>
      </c>
      <c r="B8" s="1" t="str">
        <f>[4]Eurostat!B2856</f>
        <v>S1</v>
      </c>
      <c r="C8" s="1" t="str">
        <f>[4]Eurostat!C2856</f>
        <v>Small/Medium</v>
      </c>
      <c r="D8" s="1" t="str">
        <f>[4]Eurostat!D2856</f>
        <v>500 MWh &lt; Consumption &lt; 2 000 MWh</v>
      </c>
      <c r="E8" s="1" t="str">
        <f>[4]Eurostat!E2856</f>
        <v>Greece</v>
      </c>
      <c r="F8" s="16">
        <f>[4]Eurostat!I2856</f>
        <v>18.698233499999997</v>
      </c>
    </row>
    <row r="9" spans="1:6" x14ac:dyDescent="0.35">
      <c r="A9" s="1">
        <f>[4]Eurostat!A2857</f>
        <v>2023</v>
      </c>
      <c r="B9" s="1" t="str">
        <f>[4]Eurostat!B2857</f>
        <v>S1</v>
      </c>
      <c r="C9" s="1" t="str">
        <f>[4]Eurostat!C2857</f>
        <v>Small/Medium</v>
      </c>
      <c r="D9" s="1" t="str">
        <f>[4]Eurostat!D2857</f>
        <v>500 MWh &lt; Consumption &lt; 2 000 MWh</v>
      </c>
      <c r="E9" s="1" t="str">
        <f>[4]Eurostat!E2857</f>
        <v>Spain</v>
      </c>
      <c r="F9" s="16">
        <f>[4]Eurostat!I2857</f>
        <v>10.168753333333333</v>
      </c>
    </row>
    <row r="10" spans="1:6" x14ac:dyDescent="0.35">
      <c r="A10" s="1">
        <f>[4]Eurostat!A2858</f>
        <v>2023</v>
      </c>
      <c r="B10" s="1" t="str">
        <f>[4]Eurostat!B2858</f>
        <v>S1</v>
      </c>
      <c r="C10" s="1" t="str">
        <f>[4]Eurostat!C2858</f>
        <v>Small/Medium</v>
      </c>
      <c r="D10" s="1" t="str">
        <f>[4]Eurostat!D2858</f>
        <v>500 MWh &lt; Consumption &lt; 2 000 MWh</v>
      </c>
      <c r="E10" s="1" t="str">
        <f>[4]Eurostat!E2858</f>
        <v>France</v>
      </c>
      <c r="F10" s="16">
        <f>[4]Eurostat!I2858</f>
        <v>22.336192666666669</v>
      </c>
    </row>
    <row r="11" spans="1:6" x14ac:dyDescent="0.35">
      <c r="A11" s="1">
        <f>[4]Eurostat!A2859</f>
        <v>2023</v>
      </c>
      <c r="B11" s="1" t="str">
        <f>[4]Eurostat!B2859</f>
        <v>S1</v>
      </c>
      <c r="C11" s="1" t="str">
        <f>[4]Eurostat!C2859</f>
        <v>Small/Medium</v>
      </c>
      <c r="D11" s="1" t="str">
        <f>[4]Eurostat!D2859</f>
        <v>500 MWh &lt; Consumption &lt; 2 000 MWh</v>
      </c>
      <c r="E11" s="1" t="str">
        <f>[4]Eurostat!E2859</f>
        <v>Italy</v>
      </c>
      <c r="F11" s="16">
        <f>[4]Eurostat!I2859</f>
        <v>21.415745166666664</v>
      </c>
    </row>
    <row r="12" spans="1:6" x14ac:dyDescent="0.35">
      <c r="A12" s="1">
        <f>[4]Eurostat!A2860</f>
        <v>2023</v>
      </c>
      <c r="B12" s="1" t="str">
        <f>[4]Eurostat!B2860</f>
        <v>S1</v>
      </c>
      <c r="C12" s="1" t="str">
        <f>[4]Eurostat!C2860</f>
        <v>Small/Medium</v>
      </c>
      <c r="D12" s="1" t="str">
        <f>[4]Eurostat!D2860</f>
        <v>500 MWh &lt; Consumption &lt; 2 000 MWh</v>
      </c>
      <c r="E12" s="1" t="str">
        <f>[4]Eurostat!E2860</f>
        <v>Luxembourg</v>
      </c>
      <c r="F12" s="16">
        <f>[4]Eurostat!I2860</f>
        <v>21.783924166666665</v>
      </c>
    </row>
    <row r="13" spans="1:6" x14ac:dyDescent="0.35">
      <c r="A13" s="1">
        <f>[4]Eurostat!A2861</f>
        <v>2023</v>
      </c>
      <c r="B13" s="1" t="str">
        <f>[4]Eurostat!B2861</f>
        <v>S1</v>
      </c>
      <c r="C13" s="1" t="str">
        <f>[4]Eurostat!C2861</f>
        <v>Small/Medium</v>
      </c>
      <c r="D13" s="1" t="str">
        <f>[4]Eurostat!D2861</f>
        <v>500 MWh &lt; Consumption &lt; 2 000 MWh</v>
      </c>
      <c r="E13" s="1" t="str">
        <f>[4]Eurostat!E2861</f>
        <v>Netherlands</v>
      </c>
      <c r="F13" s="16">
        <f>[4]Eurostat!I2861</f>
        <v>20.775814999999998</v>
      </c>
    </row>
    <row r="14" spans="1:6" x14ac:dyDescent="0.35">
      <c r="A14" s="1">
        <f>[4]Eurostat!A2862</f>
        <v>2023</v>
      </c>
      <c r="B14" s="1" t="str">
        <f>[4]Eurostat!B2862</f>
        <v>S1</v>
      </c>
      <c r="C14" s="1" t="str">
        <f>[4]Eurostat!C2862</f>
        <v>Small/Medium</v>
      </c>
      <c r="D14" s="1" t="str">
        <f>[4]Eurostat!D2862</f>
        <v>500 MWh &lt; Consumption &lt; 2 000 MWh</v>
      </c>
      <c r="E14" s="1" t="str">
        <f>[4]Eurostat!E2862</f>
        <v>Austria</v>
      </c>
      <c r="F14" s="16">
        <f>[4]Eurostat!I2862</f>
        <v>22.76573483333333</v>
      </c>
    </row>
    <row r="15" spans="1:6" x14ac:dyDescent="0.35">
      <c r="A15" s="1">
        <f>[4]Eurostat!A2863</f>
        <v>2023</v>
      </c>
      <c r="B15" s="1" t="str">
        <f>[4]Eurostat!B2863</f>
        <v>S1</v>
      </c>
      <c r="C15" s="1" t="str">
        <f>[4]Eurostat!C2863</f>
        <v>Small/Medium</v>
      </c>
      <c r="D15" s="1" t="str">
        <f>[4]Eurostat!D2863</f>
        <v>500 MWh &lt; Consumption &lt; 2 000 MWh</v>
      </c>
      <c r="E15" s="1" t="str">
        <f>[4]Eurostat!E2863</f>
        <v>Portugal</v>
      </c>
      <c r="F15" s="16">
        <f>[4]Eurostat!I2863</f>
        <v>8.3629229999999986</v>
      </c>
    </row>
    <row r="16" spans="1:6" x14ac:dyDescent="0.35">
      <c r="A16" s="1">
        <f>[4]Eurostat!A2864</f>
        <v>2023</v>
      </c>
      <c r="B16" s="1" t="str">
        <f>[4]Eurostat!B2864</f>
        <v>S1</v>
      </c>
      <c r="C16" s="1" t="str">
        <f>[4]Eurostat!C2864</f>
        <v>Small/Medium</v>
      </c>
      <c r="D16" s="1" t="str">
        <f>[4]Eurostat!D2864</f>
        <v>500 MWh &lt; Consumption &lt; 2 000 MWh</v>
      </c>
      <c r="E16" s="1" t="str">
        <f>[4]Eurostat!E2864</f>
        <v>Finland</v>
      </c>
      <c r="F16" s="16">
        <f>[4]Eurostat!I2864</f>
        <v>8.3278583333333334</v>
      </c>
    </row>
    <row r="17" spans="1:6" x14ac:dyDescent="0.35">
      <c r="A17" s="1">
        <f>[4]Eurostat!A2865</f>
        <v>2023</v>
      </c>
      <c r="B17" s="1" t="str">
        <f>[4]Eurostat!B2865</f>
        <v>S1</v>
      </c>
      <c r="C17" s="1" t="str">
        <f>[4]Eurostat!C2865</f>
        <v>Small/Medium</v>
      </c>
      <c r="D17" s="1" t="str">
        <f>[4]Eurostat!D2865</f>
        <v>500 MWh &lt; Consumption &lt; 2 000 MWh</v>
      </c>
      <c r="E17" s="1" t="str">
        <f>[4]Eurostat!E2865</f>
        <v>Sweden</v>
      </c>
      <c r="F17" s="16">
        <f>[4]Eurostat!I2865</f>
        <v>9.3534998333333323</v>
      </c>
    </row>
    <row r="18" spans="1:6" x14ac:dyDescent="0.35">
      <c r="A18" s="1">
        <f>[4]Eurostat!A2866</f>
        <v>2023</v>
      </c>
      <c r="B18" s="1" t="str">
        <f>[4]Eurostat!B2866</f>
        <v>S1</v>
      </c>
      <c r="C18" s="1" t="str">
        <f>[4]Eurostat!C2866</f>
        <v>Small/Medium</v>
      </c>
      <c r="D18" s="1" t="str">
        <f>[4]Eurostat!D2866</f>
        <v>500 MWh &lt; Consumption &lt; 2 000 MWh</v>
      </c>
      <c r="E18" s="1" t="str">
        <f>[4]Eurostat!E2866</f>
        <v>UK</v>
      </c>
      <c r="F18" s="16">
        <f>[4]Eurostat!I2866</f>
        <v>29.312153309923925</v>
      </c>
    </row>
    <row r="19" spans="1:6" x14ac:dyDescent="0.35">
      <c r="A19" s="1">
        <f t="shared" ref="A19:D20" si="0">A17</f>
        <v>2023</v>
      </c>
      <c r="B19" s="1" t="str">
        <f t="shared" si="0"/>
        <v>S1</v>
      </c>
      <c r="C19" s="1" t="str">
        <f t="shared" si="0"/>
        <v>Small/Medium</v>
      </c>
      <c r="D19" s="1" t="str">
        <f t="shared" si="0"/>
        <v>500 MWh &lt; Consumption &lt; 2 000 MWh</v>
      </c>
      <c r="E19" s="1" t="str">
        <f>[4]Eurostat!$E$2929</f>
        <v>NI</v>
      </c>
      <c r="F19" s="16">
        <f>[4]Eurostat!$I$2929</f>
        <v>25.026960821090473</v>
      </c>
    </row>
    <row r="20" spans="1:6" x14ac:dyDescent="0.35">
      <c r="A20" s="1">
        <f t="shared" si="0"/>
        <v>2023</v>
      </c>
      <c r="B20" s="1" t="str">
        <f t="shared" si="0"/>
        <v>S1</v>
      </c>
      <c r="C20" s="1" t="str">
        <f t="shared" si="0"/>
        <v>Small/Medium</v>
      </c>
      <c r="D20" s="1" t="str">
        <f t="shared" si="0"/>
        <v>500 MWh &lt; Consumption &lt; 2 000 MWh</v>
      </c>
      <c r="E20" s="1" t="str">
        <f>[4]Eurostat!$E$2936</f>
        <v>EU Median</v>
      </c>
      <c r="F20" s="16">
        <f>[4]Eurostat!$I$2936</f>
        <v>19.890432166666663</v>
      </c>
    </row>
    <row r="22" spans="1:6" x14ac:dyDescent="0.35">
      <c r="A22" s="1" t="s">
        <v>161</v>
      </c>
    </row>
    <row r="24" spans="1:6" x14ac:dyDescent="0.35">
      <c r="A24" s="10" t="s">
        <v>0</v>
      </c>
    </row>
  </sheetData>
  <hyperlinks>
    <hyperlink ref="A24" location="Contents!A1" display="Contents" xr:uid="{F0EA2558-D4A8-46E6-96FA-173A399EC726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D770-7771-425A-956C-CA42FD385E3D}">
  <dimension ref="A1:F24"/>
  <sheetViews>
    <sheetView workbookViewId="0">
      <selection activeCell="A2" sqref="A2"/>
    </sheetView>
  </sheetViews>
  <sheetFormatPr defaultRowHeight="14.5" x14ac:dyDescent="0.35"/>
  <cols>
    <col min="1" max="1" width="5.1796875" bestFit="1" customWidth="1"/>
    <col min="2" max="2" width="9.26953125" bestFit="1" customWidth="1"/>
    <col min="3" max="3" width="16.26953125" bestFit="1" customWidth="1"/>
    <col min="4" max="4" width="36" bestFit="1" customWidth="1"/>
    <col min="5" max="5" width="11.54296875" bestFit="1" customWidth="1"/>
    <col min="6" max="6" width="24.7265625" bestFit="1" customWidth="1"/>
  </cols>
  <sheetData>
    <row r="1" spans="1:6" x14ac:dyDescent="0.35">
      <c r="A1" s="1" t="s">
        <v>80</v>
      </c>
      <c r="B1" s="1"/>
      <c r="C1" s="1"/>
      <c r="D1" s="1"/>
      <c r="E1" s="1"/>
      <c r="F1" s="1"/>
    </row>
    <row r="2" spans="1:6" x14ac:dyDescent="0.35">
      <c r="A2" s="16"/>
      <c r="B2" s="1"/>
      <c r="C2" s="1"/>
      <c r="D2" s="1"/>
      <c r="E2" s="1"/>
      <c r="F2" s="1"/>
    </row>
    <row r="3" spans="1:6" x14ac:dyDescent="0.35">
      <c r="A3" s="1" t="str">
        <f>[4]Eurostat!A1</f>
        <v>Year</v>
      </c>
      <c r="B3" s="1" t="str">
        <f>[4]Eurostat!B1</f>
        <v>Semester</v>
      </c>
      <c r="C3" s="1" t="str">
        <f>[4]Eurostat!C1</f>
        <v>Size of consumer</v>
      </c>
      <c r="D3" s="1" t="str">
        <f>[4]Eurostat!D1</f>
        <v>Annual consumption (MWh)</v>
      </c>
      <c r="E3" s="1" t="str">
        <f>[4]Eurostat!E1</f>
        <v>Country</v>
      </c>
      <c r="F3" s="1" t="str">
        <f>[4]Eurostat!I1</f>
        <v>Unit price exc VAT (p/kWh)</v>
      </c>
    </row>
    <row r="4" spans="1:6" x14ac:dyDescent="0.35">
      <c r="A4" s="1">
        <f>[4]Eurostat!A2971</f>
        <v>2023</v>
      </c>
      <c r="B4" s="1" t="str">
        <f>[4]Eurostat!B2971</f>
        <v>S2</v>
      </c>
      <c r="C4" s="1" t="str">
        <f>[4]Eurostat!C2971</f>
        <v>Small/Medium</v>
      </c>
      <c r="D4" s="1" t="str">
        <f>[4]Eurostat!D2971</f>
        <v>500 MWh &lt; Consumption &lt; 2 000 MWh</v>
      </c>
      <c r="E4" s="1" t="str">
        <f>[4]Eurostat!E2971</f>
        <v>Belgium</v>
      </c>
      <c r="F4" s="16">
        <f>[4]Eurostat!I2971</f>
        <v>18.969984666666665</v>
      </c>
    </row>
    <row r="5" spans="1:6" x14ac:dyDescent="0.35">
      <c r="A5" s="1">
        <f>[4]Eurostat!A2972</f>
        <v>2023</v>
      </c>
      <c r="B5" s="1" t="str">
        <f>[4]Eurostat!B2972</f>
        <v>S2</v>
      </c>
      <c r="C5" s="1" t="str">
        <f>[4]Eurostat!C2972</f>
        <v>Small/Medium</v>
      </c>
      <c r="D5" s="1" t="str">
        <f>[4]Eurostat!D2972</f>
        <v>500 MWh &lt; Consumption &lt; 2 000 MWh</v>
      </c>
      <c r="E5" s="1" t="str">
        <f>[4]Eurostat!E2972</f>
        <v>Denmark</v>
      </c>
      <c r="F5" s="16">
        <f>[4]Eurostat!I2972</f>
        <v>10.256415000000001</v>
      </c>
    </row>
    <row r="6" spans="1:6" x14ac:dyDescent="0.35">
      <c r="A6" s="1">
        <f>[4]Eurostat!A2973</f>
        <v>2023</v>
      </c>
      <c r="B6" s="1" t="str">
        <f>[4]Eurostat!B2973</f>
        <v>S2</v>
      </c>
      <c r="C6" s="1" t="str">
        <f>[4]Eurostat!C2973</f>
        <v>Small/Medium</v>
      </c>
      <c r="D6" s="1" t="str">
        <f>[4]Eurostat!D2973</f>
        <v>500 MWh &lt; Consumption &lt; 2 000 MWh</v>
      </c>
      <c r="E6" s="1" t="str">
        <f>[4]Eurostat!E2973</f>
        <v>Germany</v>
      </c>
      <c r="F6" s="16">
        <f>[4]Eurostat!I2973</f>
        <v>19.066412499999998</v>
      </c>
    </row>
    <row r="7" spans="1:6" x14ac:dyDescent="0.35">
      <c r="A7" s="1">
        <f>[4]Eurostat!A2974</f>
        <v>2023</v>
      </c>
      <c r="B7" s="1" t="str">
        <f>[4]Eurostat!B2974</f>
        <v>S2</v>
      </c>
      <c r="C7" s="1" t="str">
        <f>[4]Eurostat!C2974</f>
        <v>Small/Medium</v>
      </c>
      <c r="D7" s="1" t="str">
        <f>[4]Eurostat!D2974</f>
        <v>500 MWh &lt; Consumption &lt; 2 000 MWh</v>
      </c>
      <c r="E7" s="1" t="str">
        <f>[4]Eurostat!E2974</f>
        <v>Ireland</v>
      </c>
      <c r="F7" s="16">
        <f>[4]Eurostat!I2974</f>
        <v>22.607943833333334</v>
      </c>
    </row>
    <row r="8" spans="1:6" x14ac:dyDescent="0.35">
      <c r="A8" s="1">
        <f>[4]Eurostat!A2975</f>
        <v>2023</v>
      </c>
      <c r="B8" s="1" t="str">
        <f>[4]Eurostat!B2975</f>
        <v>S2</v>
      </c>
      <c r="C8" s="1" t="str">
        <f>[4]Eurostat!C2975</f>
        <v>Small/Medium</v>
      </c>
      <c r="D8" s="1" t="str">
        <f>[4]Eurostat!D2975</f>
        <v>500 MWh &lt; Consumption &lt; 2 000 MWh</v>
      </c>
      <c r="E8" s="1" t="str">
        <f>[4]Eurostat!E2975</f>
        <v>Greece</v>
      </c>
      <c r="F8" s="16">
        <f>[4]Eurostat!I2975</f>
        <v>16.059617333333332</v>
      </c>
    </row>
    <row r="9" spans="1:6" x14ac:dyDescent="0.35">
      <c r="A9" s="1">
        <f>[4]Eurostat!A2976</f>
        <v>2023</v>
      </c>
      <c r="B9" s="1" t="str">
        <f>[4]Eurostat!B2976</f>
        <v>S2</v>
      </c>
      <c r="C9" s="1" t="str">
        <f>[4]Eurostat!C2976</f>
        <v>Small/Medium</v>
      </c>
      <c r="D9" s="1" t="str">
        <f>[4]Eurostat!D2976</f>
        <v>500 MWh &lt; Consumption &lt; 2 000 MWh</v>
      </c>
      <c r="E9" s="1" t="str">
        <f>[4]Eurostat!E2976</f>
        <v>Spain</v>
      </c>
      <c r="F9" s="16">
        <f>[4]Eurostat!I2976</f>
        <v>13.464831999999998</v>
      </c>
    </row>
    <row r="10" spans="1:6" x14ac:dyDescent="0.35">
      <c r="A10" s="1">
        <f>[4]Eurostat!A2977</f>
        <v>2023</v>
      </c>
      <c r="B10" s="1" t="str">
        <f>[4]Eurostat!B2977</f>
        <v>S2</v>
      </c>
      <c r="C10" s="1" t="str">
        <f>[4]Eurostat!C2977</f>
        <v>Small/Medium</v>
      </c>
      <c r="D10" s="1" t="str">
        <f>[4]Eurostat!D2977</f>
        <v>500 MWh &lt; Consumption &lt; 2 000 MWh</v>
      </c>
      <c r="E10" s="1" t="str">
        <f>[4]Eurostat!E2977</f>
        <v>France</v>
      </c>
      <c r="F10" s="16">
        <f>[4]Eurostat!I2977</f>
        <v>18.698233499999997</v>
      </c>
    </row>
    <row r="11" spans="1:6" x14ac:dyDescent="0.35">
      <c r="A11" s="1">
        <f>[4]Eurostat!A2978</f>
        <v>2023</v>
      </c>
      <c r="B11" s="1" t="str">
        <f>[4]Eurostat!B2978</f>
        <v>S2</v>
      </c>
      <c r="C11" s="1" t="str">
        <f>[4]Eurostat!C2978</f>
        <v>Small/Medium</v>
      </c>
      <c r="D11" s="1" t="str">
        <f>[4]Eurostat!D2978</f>
        <v>500 MWh &lt; Consumption &lt; 2 000 MWh</v>
      </c>
      <c r="E11" s="1" t="str">
        <f>[4]Eurostat!E2978</f>
        <v>Italy</v>
      </c>
      <c r="F11" s="16">
        <f>[4]Eurostat!I2978</f>
        <v>20.021924666666663</v>
      </c>
    </row>
    <row r="12" spans="1:6" x14ac:dyDescent="0.35">
      <c r="A12" s="1">
        <f>[4]Eurostat!A2979</f>
        <v>2023</v>
      </c>
      <c r="B12" s="1" t="str">
        <f>[4]Eurostat!B2979</f>
        <v>S2</v>
      </c>
      <c r="C12" s="1" t="str">
        <f>[4]Eurostat!C2979</f>
        <v>Small/Medium</v>
      </c>
      <c r="D12" s="1" t="str">
        <f>[4]Eurostat!D2979</f>
        <v>500 MWh &lt; Consumption &lt; 2 000 MWh</v>
      </c>
      <c r="E12" s="1" t="str">
        <f>[4]Eurostat!E2979</f>
        <v>Luxembourg</v>
      </c>
      <c r="F12" s="16">
        <f>[4]Eurostat!I2979</f>
        <v>20.530362333333329</v>
      </c>
    </row>
    <row r="13" spans="1:6" x14ac:dyDescent="0.35">
      <c r="A13" s="1">
        <f>[4]Eurostat!A2980</f>
        <v>2023</v>
      </c>
      <c r="B13" s="1" t="str">
        <f>[4]Eurostat!B2980</f>
        <v>S2</v>
      </c>
      <c r="C13" s="1" t="str">
        <f>[4]Eurostat!C2980</f>
        <v>Small/Medium</v>
      </c>
      <c r="D13" s="1" t="str">
        <f>[4]Eurostat!D2980</f>
        <v>500 MWh &lt; Consumption &lt; 2 000 MWh</v>
      </c>
      <c r="E13" s="1" t="str">
        <f>[4]Eurostat!E2980</f>
        <v>Netherlands</v>
      </c>
      <c r="F13" s="16">
        <f>[4]Eurostat!I2980</f>
        <v>19.399526833333329</v>
      </c>
    </row>
    <row r="14" spans="1:6" x14ac:dyDescent="0.35">
      <c r="A14" s="1">
        <f>[4]Eurostat!A2981</f>
        <v>2023</v>
      </c>
      <c r="B14" s="1" t="str">
        <f>[4]Eurostat!B2981</f>
        <v>S2</v>
      </c>
      <c r="C14" s="1" t="str">
        <f>[4]Eurostat!C2981</f>
        <v>Small/Medium</v>
      </c>
      <c r="D14" s="1" t="str">
        <f>[4]Eurostat!D2981</f>
        <v>500 MWh &lt; Consumption &lt; 2 000 MWh</v>
      </c>
      <c r="E14" s="1" t="str">
        <f>[4]Eurostat!E2981</f>
        <v>Austria</v>
      </c>
      <c r="F14" s="16">
        <f>[4]Eurostat!I2981</f>
        <v>21.661197833333329</v>
      </c>
    </row>
    <row r="15" spans="1:6" x14ac:dyDescent="0.35">
      <c r="A15" s="1">
        <f>[4]Eurostat!A2982</f>
        <v>2023</v>
      </c>
      <c r="B15" s="1" t="str">
        <f>[4]Eurostat!B2982</f>
        <v>S2</v>
      </c>
      <c r="C15" s="1" t="str">
        <f>[4]Eurostat!C2982</f>
        <v>Small/Medium</v>
      </c>
      <c r="D15" s="1" t="str">
        <f>[4]Eurostat!D2982</f>
        <v>500 MWh &lt; Consumption &lt; 2 000 MWh</v>
      </c>
      <c r="E15" s="1" t="str">
        <f>[4]Eurostat!E2982</f>
        <v>Portugal</v>
      </c>
      <c r="F15" s="16">
        <f>[4]Eurostat!I2982</f>
        <v>10.177519499999999</v>
      </c>
    </row>
    <row r="16" spans="1:6" x14ac:dyDescent="0.35">
      <c r="A16" s="1">
        <f>[4]Eurostat!A2983</f>
        <v>2023</v>
      </c>
      <c r="B16" s="1" t="str">
        <f>[4]Eurostat!B2983</f>
        <v>S2</v>
      </c>
      <c r="C16" s="1" t="str">
        <f>[4]Eurostat!C2983</f>
        <v>Small/Medium</v>
      </c>
      <c r="D16" s="1" t="str">
        <f>[4]Eurostat!D2983</f>
        <v>500 MWh &lt; Consumption &lt; 2 000 MWh</v>
      </c>
      <c r="E16" s="1" t="str">
        <f>[4]Eurostat!E2983</f>
        <v>Finland</v>
      </c>
      <c r="F16" s="16">
        <f>[4]Eurostat!I2983</f>
        <v>7.7580574999999987</v>
      </c>
    </row>
    <row r="17" spans="1:6" x14ac:dyDescent="0.35">
      <c r="A17" s="1">
        <f>[4]Eurostat!A2984</f>
        <v>2023</v>
      </c>
      <c r="B17" s="1" t="str">
        <f>[4]Eurostat!B2984</f>
        <v>S2</v>
      </c>
      <c r="C17" s="1" t="str">
        <f>[4]Eurostat!C2984</f>
        <v>Small/Medium</v>
      </c>
      <c r="D17" s="1" t="str">
        <f>[4]Eurostat!D2984</f>
        <v>500 MWh &lt; Consumption &lt; 2 000 MWh</v>
      </c>
      <c r="E17" s="1" t="str">
        <f>[4]Eurostat!E2984</f>
        <v>Sweden</v>
      </c>
      <c r="F17" s="16">
        <f>[4]Eurostat!I2984</f>
        <v>7.8983161666666657</v>
      </c>
    </row>
    <row r="18" spans="1:6" x14ac:dyDescent="0.35">
      <c r="A18" s="1">
        <f>[4]Eurostat!A2985</f>
        <v>2023</v>
      </c>
      <c r="B18" s="1" t="str">
        <f>[4]Eurostat!B2985</f>
        <v>S2</v>
      </c>
      <c r="C18" s="1" t="str">
        <f>[4]Eurostat!C2985</f>
        <v>Small/Medium</v>
      </c>
      <c r="D18" s="1" t="str">
        <f>[4]Eurostat!D2985</f>
        <v>500 MWh &lt; Consumption &lt; 2 000 MWh</v>
      </c>
      <c r="E18" s="1" t="str">
        <f>[4]Eurostat!E2985</f>
        <v>UK</v>
      </c>
      <c r="F18" s="16">
        <f>[4]Eurostat!I2985</f>
        <v>32.623121954097826</v>
      </c>
    </row>
    <row r="19" spans="1:6" x14ac:dyDescent="0.35">
      <c r="A19" s="1">
        <f t="shared" ref="A19:D20" si="0">A17</f>
        <v>2023</v>
      </c>
      <c r="B19" s="1" t="str">
        <f t="shared" si="0"/>
        <v>S2</v>
      </c>
      <c r="C19" s="1" t="str">
        <f t="shared" si="0"/>
        <v>Small/Medium</v>
      </c>
      <c r="D19" s="1" t="str">
        <f t="shared" si="0"/>
        <v>500 MWh &lt; Consumption &lt; 2 000 MWh</v>
      </c>
      <c r="E19" s="1" t="str">
        <f>[4]Eurostat!$E$3048</f>
        <v>NI</v>
      </c>
      <c r="F19" s="16">
        <f>[4]Eurostat!$I$3048</f>
        <v>23.279906777492645</v>
      </c>
    </row>
    <row r="20" spans="1:6" x14ac:dyDescent="0.35">
      <c r="A20" s="1">
        <f t="shared" si="0"/>
        <v>2023</v>
      </c>
      <c r="B20" s="1" t="str">
        <f t="shared" si="0"/>
        <v>S2</v>
      </c>
      <c r="C20" s="1" t="str">
        <f t="shared" si="0"/>
        <v>Small/Medium</v>
      </c>
      <c r="D20" s="1" t="str">
        <f t="shared" si="0"/>
        <v>500 MWh &lt; Consumption &lt; 2 000 MWh</v>
      </c>
      <c r="E20" s="1" t="str">
        <f>[4]Eurostat!$E$3055</f>
        <v>EU Median</v>
      </c>
      <c r="F20" s="16">
        <f>[4]Eurostat!$I$3055</f>
        <v>18.969984666666665</v>
      </c>
    </row>
    <row r="22" spans="1:6" x14ac:dyDescent="0.35">
      <c r="A22" s="1" t="s">
        <v>161</v>
      </c>
    </row>
    <row r="24" spans="1:6" x14ac:dyDescent="0.35">
      <c r="A24" s="10" t="s">
        <v>0</v>
      </c>
    </row>
  </sheetData>
  <hyperlinks>
    <hyperlink ref="A24" location="Contents!A1" display="Contents" xr:uid="{03602B48-FCC3-428F-AC17-B4688E7452BE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AD45-A2BD-4737-A25F-859986281D4C}">
  <dimension ref="A1:F24"/>
  <sheetViews>
    <sheetView workbookViewId="0">
      <selection activeCell="F4" sqref="F4:F20"/>
    </sheetView>
  </sheetViews>
  <sheetFormatPr defaultRowHeight="14.5" x14ac:dyDescent="0.35"/>
  <cols>
    <col min="1" max="1" width="5.1796875" bestFit="1" customWidth="1"/>
    <col min="2" max="2" width="9.26953125" bestFit="1" customWidth="1"/>
    <col min="3" max="3" width="16.26953125" bestFit="1" customWidth="1"/>
    <col min="4" max="4" width="38.81640625" bestFit="1" customWidth="1"/>
    <col min="5" max="5" width="11.54296875" bestFit="1" customWidth="1"/>
    <col min="6" max="6" width="24.7265625" bestFit="1" customWidth="1"/>
  </cols>
  <sheetData>
    <row r="1" spans="1:6" x14ac:dyDescent="0.35">
      <c r="A1" s="1" t="s">
        <v>81</v>
      </c>
      <c r="B1" s="1"/>
      <c r="C1" s="1"/>
      <c r="D1" s="1"/>
      <c r="E1" s="1"/>
      <c r="F1" s="1"/>
    </row>
    <row r="2" spans="1:6" x14ac:dyDescent="0.35">
      <c r="A2" s="1"/>
      <c r="B2" s="1"/>
      <c r="C2" s="1"/>
      <c r="D2" s="1"/>
      <c r="E2" s="1"/>
      <c r="F2" s="1"/>
    </row>
    <row r="3" spans="1:6" x14ac:dyDescent="0.35">
      <c r="A3" s="1" t="str">
        <f>[4]Eurostat!A1</f>
        <v>Year</v>
      </c>
      <c r="B3" s="1" t="str">
        <f>[4]Eurostat!B1</f>
        <v>Semester</v>
      </c>
      <c r="C3" s="1" t="str">
        <f>[4]Eurostat!C1</f>
        <v>Size of consumer</v>
      </c>
      <c r="D3" s="1" t="str">
        <f>[4]Eurostat!D1</f>
        <v>Annual consumption (MWh)</v>
      </c>
      <c r="E3" s="1" t="str">
        <f>[4]Eurostat!E1</f>
        <v>Country</v>
      </c>
      <c r="F3" s="1" t="str">
        <f>[4]Eurostat!I1</f>
        <v>Unit price exc VAT (p/kWh)</v>
      </c>
    </row>
    <row r="4" spans="1:6" x14ac:dyDescent="0.35">
      <c r="A4" s="1">
        <f>[4]Eurostat!A2867</f>
        <v>2023</v>
      </c>
      <c r="B4" s="1" t="str">
        <f>[4]Eurostat!B2867</f>
        <v>S1</v>
      </c>
      <c r="C4" s="1" t="str">
        <f>[4]Eurostat!C2867</f>
        <v>Medium</v>
      </c>
      <c r="D4" s="1" t="str">
        <f>[4]Eurostat!D2867</f>
        <v>2 000 MWh &lt; Consumption &lt; 20 000 MWh</v>
      </c>
      <c r="E4" s="1" t="str">
        <f>[4]Eurostat!E2867</f>
        <v>Belgium</v>
      </c>
      <c r="F4" s="16">
        <f>[4]Eurostat!I2867</f>
        <v>19.224203499999998</v>
      </c>
    </row>
    <row r="5" spans="1:6" x14ac:dyDescent="0.35">
      <c r="A5" s="1">
        <f>[4]Eurostat!A2868</f>
        <v>2023</v>
      </c>
      <c r="B5" s="1" t="str">
        <f>[4]Eurostat!B2868</f>
        <v>S1</v>
      </c>
      <c r="C5" s="1" t="str">
        <f>[4]Eurostat!C2868</f>
        <v>Medium</v>
      </c>
      <c r="D5" s="1" t="str">
        <f>[4]Eurostat!D2868</f>
        <v>2 000 MWh &lt; Consumption &lt; 20 000 MWh</v>
      </c>
      <c r="E5" s="1" t="str">
        <f>[4]Eurostat!E2868</f>
        <v>Denmark</v>
      </c>
      <c r="F5" s="16">
        <f>[4]Eurostat!I2868</f>
        <v>11.843091166666666</v>
      </c>
    </row>
    <row r="6" spans="1:6" x14ac:dyDescent="0.35">
      <c r="A6" s="1">
        <f>[4]Eurostat!A2869</f>
        <v>2023</v>
      </c>
      <c r="B6" s="1" t="str">
        <f>[4]Eurostat!B2869</f>
        <v>S1</v>
      </c>
      <c r="C6" s="1" t="str">
        <f>[4]Eurostat!C2869</f>
        <v>Medium</v>
      </c>
      <c r="D6" s="1" t="str">
        <f>[4]Eurostat!D2869</f>
        <v>2 000 MWh &lt; Consumption &lt; 20 000 MWh</v>
      </c>
      <c r="E6" s="1" t="str">
        <f>[4]Eurostat!E2869</f>
        <v>Germany</v>
      </c>
      <c r="F6" s="16">
        <f>[4]Eurostat!I2869</f>
        <v>18.014472499999997</v>
      </c>
    </row>
    <row r="7" spans="1:6" x14ac:dyDescent="0.35">
      <c r="A7" s="1">
        <f>[4]Eurostat!A2870</f>
        <v>2023</v>
      </c>
      <c r="B7" s="1" t="str">
        <f>[4]Eurostat!B2870</f>
        <v>S1</v>
      </c>
      <c r="C7" s="1" t="str">
        <f>[4]Eurostat!C2870</f>
        <v>Medium</v>
      </c>
      <c r="D7" s="1" t="str">
        <f>[4]Eurostat!D2870</f>
        <v>2 000 MWh &lt; Consumption &lt; 20 000 MWh</v>
      </c>
      <c r="E7" s="1" t="str">
        <f>[4]Eurostat!E2870</f>
        <v>Ireland</v>
      </c>
      <c r="F7" s="16">
        <f>[4]Eurostat!I2870</f>
        <v>21.082630833333333</v>
      </c>
    </row>
    <row r="8" spans="1:6" x14ac:dyDescent="0.35">
      <c r="A8" s="1">
        <f>[4]Eurostat!A2871</f>
        <v>2023</v>
      </c>
      <c r="B8" s="1" t="str">
        <f>[4]Eurostat!B2871</f>
        <v>S1</v>
      </c>
      <c r="C8" s="1" t="str">
        <f>[4]Eurostat!C2871</f>
        <v>Medium</v>
      </c>
      <c r="D8" s="1" t="str">
        <f>[4]Eurostat!D2871</f>
        <v>2 000 MWh &lt; Consumption &lt; 20 000 MWh</v>
      </c>
      <c r="E8" s="1" t="str">
        <f>[4]Eurostat!E2871</f>
        <v>Greece</v>
      </c>
      <c r="F8" s="16">
        <f>[4]Eurostat!I2871</f>
        <v>19.206671166666666</v>
      </c>
    </row>
    <row r="9" spans="1:6" x14ac:dyDescent="0.35">
      <c r="A9" s="1">
        <f>[4]Eurostat!A2872</f>
        <v>2023</v>
      </c>
      <c r="B9" s="1" t="str">
        <f>[4]Eurostat!B2872</f>
        <v>S1</v>
      </c>
      <c r="C9" s="1" t="str">
        <f>[4]Eurostat!C2872</f>
        <v>Medium</v>
      </c>
      <c r="D9" s="1" t="str">
        <f>[4]Eurostat!D2872</f>
        <v>2 000 MWh &lt; Consumption &lt; 20 000 MWh</v>
      </c>
      <c r="E9" s="1" t="str">
        <f>[4]Eurostat!E2872</f>
        <v>Spain</v>
      </c>
      <c r="F9" s="16">
        <f>[4]Eurostat!I2872</f>
        <v>9.6603156666666674</v>
      </c>
    </row>
    <row r="10" spans="1:6" x14ac:dyDescent="0.35">
      <c r="A10" s="1">
        <f>[4]Eurostat!A2873</f>
        <v>2023</v>
      </c>
      <c r="B10" s="1" t="str">
        <f>[4]Eurostat!B2873</f>
        <v>S1</v>
      </c>
      <c r="C10" s="1" t="str">
        <f>[4]Eurostat!C2873</f>
        <v>Medium</v>
      </c>
      <c r="D10" s="1" t="str">
        <f>[4]Eurostat!D2873</f>
        <v>2 000 MWh &lt; Consumption &lt; 20 000 MWh</v>
      </c>
      <c r="E10" s="1" t="str">
        <f>[4]Eurostat!E2873</f>
        <v>France</v>
      </c>
      <c r="F10" s="16">
        <f>[4]Eurostat!I2873</f>
        <v>19.469656166666667</v>
      </c>
    </row>
    <row r="11" spans="1:6" x14ac:dyDescent="0.35">
      <c r="A11" s="1">
        <f>[4]Eurostat!A2874</f>
        <v>2023</v>
      </c>
      <c r="B11" s="1" t="str">
        <f>[4]Eurostat!B2874</f>
        <v>S1</v>
      </c>
      <c r="C11" s="1" t="str">
        <f>[4]Eurostat!C2874</f>
        <v>Medium</v>
      </c>
      <c r="D11" s="1" t="str">
        <f>[4]Eurostat!D2874</f>
        <v>2 000 MWh &lt; Consumption &lt; 20 000 MWh</v>
      </c>
      <c r="E11" s="1" t="str">
        <f>[4]Eurostat!E2874</f>
        <v>Italy</v>
      </c>
      <c r="F11" s="16">
        <f>[4]Eurostat!I2874</f>
        <v>21.21412333333333</v>
      </c>
    </row>
    <row r="12" spans="1:6" x14ac:dyDescent="0.35">
      <c r="A12" s="1">
        <f>[4]Eurostat!A2875</f>
        <v>2023</v>
      </c>
      <c r="B12" s="1" t="str">
        <f>[4]Eurostat!B2875</f>
        <v>S1</v>
      </c>
      <c r="C12" s="1" t="str">
        <f>[4]Eurostat!C2875</f>
        <v>Medium</v>
      </c>
      <c r="D12" s="1" t="str">
        <f>[4]Eurostat!D2875</f>
        <v>2 000 MWh &lt; Consumption &lt; 20 000 MWh</v>
      </c>
      <c r="E12" s="1" t="str">
        <f>[4]Eurostat!E2875</f>
        <v>Luxembourg</v>
      </c>
      <c r="F12" s="16">
        <f>[4]Eurostat!I2875</f>
        <v>19.916730666666666</v>
      </c>
    </row>
    <row r="13" spans="1:6" x14ac:dyDescent="0.35">
      <c r="A13" s="1">
        <f>[4]Eurostat!A2876</f>
        <v>2023</v>
      </c>
      <c r="B13" s="1" t="str">
        <f>[4]Eurostat!B2876</f>
        <v>S1</v>
      </c>
      <c r="C13" s="1" t="str">
        <f>[4]Eurostat!C2876</f>
        <v>Medium</v>
      </c>
      <c r="D13" s="1" t="str">
        <f>[4]Eurostat!D2876</f>
        <v>2 000 MWh &lt; Consumption &lt; 20 000 MWh</v>
      </c>
      <c r="E13" s="1" t="str">
        <f>[4]Eurostat!E2876</f>
        <v>Netherlands</v>
      </c>
      <c r="F13" s="16">
        <f>[4]Eurostat!I2876</f>
        <v>21.8014565</v>
      </c>
    </row>
    <row r="14" spans="1:6" x14ac:dyDescent="0.35">
      <c r="A14" s="1">
        <f>[4]Eurostat!A2877</f>
        <v>2023</v>
      </c>
      <c r="B14" s="1" t="str">
        <f>[4]Eurostat!B2877</f>
        <v>S1</v>
      </c>
      <c r="C14" s="1" t="str">
        <f>[4]Eurostat!C2877</f>
        <v>Medium</v>
      </c>
      <c r="D14" s="1" t="str">
        <f>[4]Eurostat!D2877</f>
        <v>2 000 MWh &lt; Consumption &lt; 20 000 MWh</v>
      </c>
      <c r="E14" s="1" t="str">
        <f>[4]Eurostat!E2877</f>
        <v>Austria</v>
      </c>
      <c r="F14" s="16">
        <f>[4]Eurostat!I2877</f>
        <v>20.363805166666666</v>
      </c>
    </row>
    <row r="15" spans="1:6" x14ac:dyDescent="0.35">
      <c r="A15" s="1">
        <f>[4]Eurostat!A2878</f>
        <v>2023</v>
      </c>
      <c r="B15" s="1" t="str">
        <f>[4]Eurostat!B2878</f>
        <v>S1</v>
      </c>
      <c r="C15" s="1" t="str">
        <f>[4]Eurostat!C2878</f>
        <v>Medium</v>
      </c>
      <c r="D15" s="1" t="str">
        <f>[4]Eurostat!D2878</f>
        <v>2 000 MWh &lt; Consumption &lt; 20 000 MWh</v>
      </c>
      <c r="E15" s="1" t="str">
        <f>[4]Eurostat!E2878</f>
        <v>Portugal</v>
      </c>
      <c r="F15" s="16">
        <f>[4]Eurostat!I2878</f>
        <v>7.6616296666666663</v>
      </c>
    </row>
    <row r="16" spans="1:6" x14ac:dyDescent="0.35">
      <c r="A16" s="1">
        <f>[4]Eurostat!A2879</f>
        <v>2023</v>
      </c>
      <c r="B16" s="1" t="str">
        <f>[4]Eurostat!B2879</f>
        <v>S1</v>
      </c>
      <c r="C16" s="1" t="str">
        <f>[4]Eurostat!C2879</f>
        <v>Medium</v>
      </c>
      <c r="D16" s="1" t="str">
        <f>[4]Eurostat!D2879</f>
        <v>2 000 MWh &lt; Consumption &lt; 20 000 MWh</v>
      </c>
      <c r="E16" s="1" t="str">
        <f>[4]Eurostat!E2879</f>
        <v>Finland</v>
      </c>
      <c r="F16" s="16">
        <f>[4]Eurostat!I2879</f>
        <v>8.2314305000000001</v>
      </c>
    </row>
    <row r="17" spans="1:6" x14ac:dyDescent="0.35">
      <c r="A17" s="1">
        <f>[4]Eurostat!A2880</f>
        <v>2023</v>
      </c>
      <c r="B17" s="1" t="str">
        <f>[4]Eurostat!B2880</f>
        <v>S1</v>
      </c>
      <c r="C17" s="1" t="str">
        <f>[4]Eurostat!C2880</f>
        <v>Medium</v>
      </c>
      <c r="D17" s="1" t="str">
        <f>[4]Eurostat!D2880</f>
        <v>2 000 MWh &lt; Consumption &lt; 20 000 MWh</v>
      </c>
      <c r="E17" s="1" t="str">
        <f>[4]Eurostat!E2880</f>
        <v>Sweden</v>
      </c>
      <c r="F17" s="16">
        <f>[4]Eurostat!I2880</f>
        <v>8.5908433333333338</v>
      </c>
    </row>
    <row r="18" spans="1:6" x14ac:dyDescent="0.35">
      <c r="A18" s="1">
        <f>[4]Eurostat!A2881</f>
        <v>2023</v>
      </c>
      <c r="B18" s="1" t="str">
        <f>[4]Eurostat!B2881</f>
        <v>S1</v>
      </c>
      <c r="C18" s="1" t="str">
        <f>[4]Eurostat!C2881</f>
        <v>Medium</v>
      </c>
      <c r="D18" s="1" t="str">
        <f>[4]Eurostat!D2881</f>
        <v>2 000 MWh &lt; Consumption &lt; 20 000 MWh</v>
      </c>
      <c r="E18" s="1" t="str">
        <f>[4]Eurostat!E2881</f>
        <v>UK</v>
      </c>
      <c r="F18" s="16">
        <f>[4]Eurostat!I2881</f>
        <v>25.00569174652173</v>
      </c>
    </row>
    <row r="19" spans="1:6" x14ac:dyDescent="0.35">
      <c r="A19" s="1">
        <f t="shared" ref="A19:D20" si="0">A17</f>
        <v>2023</v>
      </c>
      <c r="B19" s="1" t="str">
        <f t="shared" si="0"/>
        <v>S1</v>
      </c>
      <c r="C19" s="1" t="str">
        <f t="shared" si="0"/>
        <v>Medium</v>
      </c>
      <c r="D19" s="1" t="str">
        <f t="shared" si="0"/>
        <v>2 000 MWh &lt; Consumption &lt; 20 000 MWh</v>
      </c>
      <c r="E19" s="1" t="str">
        <f>[4]Eurostat!$E$2930</f>
        <v>NI</v>
      </c>
      <c r="F19" s="16">
        <f>[4]Eurostat!$I$2930</f>
        <v>22.308486694890771</v>
      </c>
    </row>
    <row r="20" spans="1:6" x14ac:dyDescent="0.35">
      <c r="A20" s="1">
        <f t="shared" si="0"/>
        <v>2023</v>
      </c>
      <c r="B20" s="1" t="str">
        <f t="shared" si="0"/>
        <v>S1</v>
      </c>
      <c r="C20" s="1" t="str">
        <f t="shared" si="0"/>
        <v>Medium</v>
      </c>
      <c r="D20" s="1" t="str">
        <f t="shared" si="0"/>
        <v>2 000 MWh &lt; Consumption &lt; 20 000 MWh</v>
      </c>
      <c r="E20" s="1" t="str">
        <f>[4]Eurostat!$E$2937</f>
        <v>EU Median</v>
      </c>
      <c r="F20" s="16">
        <f>[4]Eurostat!$I$2937</f>
        <v>19.224203499999998</v>
      </c>
    </row>
    <row r="22" spans="1:6" x14ac:dyDescent="0.35">
      <c r="A22" s="1" t="s">
        <v>161</v>
      </c>
    </row>
    <row r="24" spans="1:6" x14ac:dyDescent="0.35">
      <c r="A24" s="10" t="s">
        <v>0</v>
      </c>
    </row>
  </sheetData>
  <hyperlinks>
    <hyperlink ref="A24" location="Contents!A1" display="Contents" xr:uid="{89A44F10-C784-4F9E-88A3-8FD079949231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4803-0717-4B6A-AB10-D86AB21ADDFD}">
  <dimension ref="A1:F24"/>
  <sheetViews>
    <sheetView workbookViewId="0">
      <selection activeCell="F4" sqref="F4:F20"/>
    </sheetView>
  </sheetViews>
  <sheetFormatPr defaultRowHeight="14.5" x14ac:dyDescent="0.35"/>
  <cols>
    <col min="1" max="1" width="5.1796875" bestFit="1" customWidth="1"/>
    <col min="2" max="2" width="9.26953125" bestFit="1" customWidth="1"/>
    <col min="3" max="3" width="16.26953125" bestFit="1" customWidth="1"/>
    <col min="4" max="4" width="38.81640625" bestFit="1" customWidth="1"/>
    <col min="5" max="5" width="11.54296875" bestFit="1" customWidth="1"/>
    <col min="6" max="6" width="24.7265625" bestFit="1" customWidth="1"/>
  </cols>
  <sheetData>
    <row r="1" spans="1:6" x14ac:dyDescent="0.35">
      <c r="A1" s="1" t="s">
        <v>82</v>
      </c>
      <c r="B1" s="1"/>
      <c r="C1" s="1"/>
      <c r="D1" s="1"/>
      <c r="E1" s="1"/>
      <c r="F1" s="1"/>
    </row>
    <row r="2" spans="1:6" x14ac:dyDescent="0.35">
      <c r="A2" s="1"/>
      <c r="B2" s="1"/>
      <c r="C2" s="1"/>
      <c r="D2" s="1"/>
      <c r="E2" s="1"/>
      <c r="F2" s="1"/>
    </row>
    <row r="3" spans="1:6" x14ac:dyDescent="0.35">
      <c r="A3" s="1" t="str">
        <f>[4]Eurostat!A1</f>
        <v>Year</v>
      </c>
      <c r="B3" s="1" t="str">
        <f>[4]Eurostat!B1</f>
        <v>Semester</v>
      </c>
      <c r="C3" s="1" t="str">
        <f>[4]Eurostat!C1</f>
        <v>Size of consumer</v>
      </c>
      <c r="D3" s="1" t="str">
        <f>[4]Eurostat!D1</f>
        <v>Annual consumption (MWh)</v>
      </c>
      <c r="E3" s="1" t="str">
        <f>[4]Eurostat!E1</f>
        <v>Country</v>
      </c>
      <c r="F3" s="1" t="str">
        <f>[4]Eurostat!I1</f>
        <v>Unit price exc VAT (p/kWh)</v>
      </c>
    </row>
    <row r="4" spans="1:6" x14ac:dyDescent="0.35">
      <c r="A4" s="1">
        <f>[4]Eurostat!A2986</f>
        <v>2023</v>
      </c>
      <c r="B4" s="1" t="str">
        <f>[4]Eurostat!B2986</f>
        <v>S2</v>
      </c>
      <c r="C4" s="1" t="str">
        <f>[4]Eurostat!C2986</f>
        <v>Medium</v>
      </c>
      <c r="D4" s="1" t="str">
        <f>[4]Eurostat!D2986</f>
        <v>2 000 MWh &lt; Consumption &lt; 20 000 MWh</v>
      </c>
      <c r="E4" s="1" t="str">
        <f>[4]Eurostat!E2986</f>
        <v>Belgium</v>
      </c>
      <c r="F4" s="16">
        <f>[4]Eurostat!I2986</f>
        <v>18.303756</v>
      </c>
    </row>
    <row r="5" spans="1:6" x14ac:dyDescent="0.35">
      <c r="A5" s="1">
        <f>[4]Eurostat!A2987</f>
        <v>2023</v>
      </c>
      <c r="B5" s="1" t="str">
        <f>[4]Eurostat!B2987</f>
        <v>S2</v>
      </c>
      <c r="C5" s="1" t="str">
        <f>[4]Eurostat!C2987</f>
        <v>Medium</v>
      </c>
      <c r="D5" s="1" t="str">
        <f>[4]Eurostat!D2987</f>
        <v>2 000 MWh &lt; Consumption &lt; 20 000 MWh</v>
      </c>
      <c r="E5" s="1" t="str">
        <f>[4]Eurostat!E2987</f>
        <v>Denmark</v>
      </c>
      <c r="F5" s="16">
        <f>[4]Eurostat!I2987</f>
        <v>9.7655096666666665</v>
      </c>
    </row>
    <row r="6" spans="1:6" x14ac:dyDescent="0.35">
      <c r="A6" s="1">
        <f>[4]Eurostat!A2988</f>
        <v>2023</v>
      </c>
      <c r="B6" s="1" t="str">
        <f>[4]Eurostat!B2988</f>
        <v>S2</v>
      </c>
      <c r="C6" s="1" t="str">
        <f>[4]Eurostat!C2988</f>
        <v>Medium</v>
      </c>
      <c r="D6" s="1" t="str">
        <f>[4]Eurostat!D2988</f>
        <v>2 000 MWh &lt; Consumption &lt; 20 000 MWh</v>
      </c>
      <c r="E6" s="1" t="str">
        <f>[4]Eurostat!E2988</f>
        <v>Germany</v>
      </c>
      <c r="F6" s="16">
        <f>[4]Eurostat!I2988</f>
        <v>17.681358166666662</v>
      </c>
    </row>
    <row r="7" spans="1:6" x14ac:dyDescent="0.35">
      <c r="A7" s="1">
        <f>[4]Eurostat!A2989</f>
        <v>2023</v>
      </c>
      <c r="B7" s="1" t="str">
        <f>[4]Eurostat!B2989</f>
        <v>S2</v>
      </c>
      <c r="C7" s="1" t="str">
        <f>[4]Eurostat!C2989</f>
        <v>Medium</v>
      </c>
      <c r="D7" s="1" t="str">
        <f>[4]Eurostat!D2989</f>
        <v>2 000 MWh &lt; Consumption &lt; 20 000 MWh</v>
      </c>
      <c r="E7" s="1" t="str">
        <f>[4]Eurostat!E2989</f>
        <v>Ireland</v>
      </c>
      <c r="F7" s="16">
        <f>[4]Eurostat!I2989</f>
        <v>19.136541833333329</v>
      </c>
    </row>
    <row r="8" spans="1:6" x14ac:dyDescent="0.35">
      <c r="A8" s="1">
        <f>[4]Eurostat!A2990</f>
        <v>2023</v>
      </c>
      <c r="B8" s="1" t="str">
        <f>[4]Eurostat!B2990</f>
        <v>S2</v>
      </c>
      <c r="C8" s="1" t="str">
        <f>[4]Eurostat!C2990</f>
        <v>Medium</v>
      </c>
      <c r="D8" s="1" t="str">
        <f>[4]Eurostat!D2990</f>
        <v>2 000 MWh &lt; Consumption &lt; 20 000 MWh</v>
      </c>
      <c r="E8" s="1" t="str">
        <f>[4]Eurostat!E2990</f>
        <v>Greece</v>
      </c>
      <c r="F8" s="16">
        <f>[4]Eurostat!I2990</f>
        <v>14.84988633333333</v>
      </c>
    </row>
    <row r="9" spans="1:6" x14ac:dyDescent="0.35">
      <c r="A9" s="1">
        <f>[4]Eurostat!A2991</f>
        <v>2023</v>
      </c>
      <c r="B9" s="1" t="str">
        <f>[4]Eurostat!B2991</f>
        <v>S2</v>
      </c>
      <c r="C9" s="1" t="str">
        <f>[4]Eurostat!C2991</f>
        <v>Medium</v>
      </c>
      <c r="D9" s="1" t="str">
        <f>[4]Eurostat!D2991</f>
        <v>2 000 MWh &lt; Consumption &lt; 20 000 MWh</v>
      </c>
      <c r="E9" s="1" t="str">
        <f>[4]Eurostat!E2991</f>
        <v>Spain</v>
      </c>
      <c r="F9" s="16">
        <f>[4]Eurostat!I2991</f>
        <v>11.781727999999999</v>
      </c>
    </row>
    <row r="10" spans="1:6" x14ac:dyDescent="0.35">
      <c r="A10" s="1">
        <f>[4]Eurostat!A2992</f>
        <v>2023</v>
      </c>
      <c r="B10" s="1" t="str">
        <f>[4]Eurostat!B2992</f>
        <v>S2</v>
      </c>
      <c r="C10" s="1" t="str">
        <f>[4]Eurostat!C2992</f>
        <v>Medium</v>
      </c>
      <c r="D10" s="1" t="str">
        <f>[4]Eurostat!D2992</f>
        <v>2 000 MWh &lt; Consumption &lt; 20 000 MWh</v>
      </c>
      <c r="E10" s="1" t="str">
        <f>[4]Eurostat!E2992</f>
        <v>France</v>
      </c>
      <c r="F10" s="16">
        <f>[4]Eurostat!I2992</f>
        <v>17.812850666666666</v>
      </c>
    </row>
    <row r="11" spans="1:6" x14ac:dyDescent="0.35">
      <c r="A11" s="1">
        <f>[4]Eurostat!A2993</f>
        <v>2023</v>
      </c>
      <c r="B11" s="1" t="str">
        <f>[4]Eurostat!B2993</f>
        <v>S2</v>
      </c>
      <c r="C11" s="1" t="str">
        <f>[4]Eurostat!C2993</f>
        <v>Medium</v>
      </c>
      <c r="D11" s="1" t="str">
        <f>[4]Eurostat!D2993</f>
        <v>2 000 MWh &lt; Consumption &lt; 20 000 MWh</v>
      </c>
      <c r="E11" s="1" t="str">
        <f>[4]Eurostat!E2993</f>
        <v>Italy</v>
      </c>
      <c r="F11" s="16">
        <f>[4]Eurostat!I2993</f>
        <v>18.303756</v>
      </c>
    </row>
    <row r="12" spans="1:6" x14ac:dyDescent="0.35">
      <c r="A12" s="1">
        <f>[4]Eurostat!A2994</f>
        <v>2023</v>
      </c>
      <c r="B12" s="1" t="str">
        <f>[4]Eurostat!B2994</f>
        <v>S2</v>
      </c>
      <c r="C12" s="1" t="str">
        <f>[4]Eurostat!C2994</f>
        <v>Medium</v>
      </c>
      <c r="D12" s="1" t="str">
        <f>[4]Eurostat!D2994</f>
        <v>2 000 MWh &lt; Consumption &lt; 20 000 MWh</v>
      </c>
      <c r="E12" s="1" t="str">
        <f>[4]Eurostat!E2994</f>
        <v>Luxembourg</v>
      </c>
      <c r="F12" s="16">
        <f>[4]Eurostat!I2994</f>
        <v>17.909278499999999</v>
      </c>
    </row>
    <row r="13" spans="1:6" x14ac:dyDescent="0.35">
      <c r="A13" s="1">
        <f>[4]Eurostat!A2995</f>
        <v>2023</v>
      </c>
      <c r="B13" s="1" t="str">
        <f>[4]Eurostat!B2995</f>
        <v>S2</v>
      </c>
      <c r="C13" s="1" t="str">
        <f>[4]Eurostat!C2995</f>
        <v>Medium</v>
      </c>
      <c r="D13" s="1" t="str">
        <f>[4]Eurostat!D2995</f>
        <v>2 000 MWh &lt; Consumption &lt; 20 000 MWh</v>
      </c>
      <c r="E13" s="1" t="str">
        <f>[4]Eurostat!E2995</f>
        <v>Netherlands</v>
      </c>
      <c r="F13" s="16">
        <f>[4]Eurostat!I2995</f>
        <v>21.433277499999999</v>
      </c>
    </row>
    <row r="14" spans="1:6" x14ac:dyDescent="0.35">
      <c r="A14" s="1">
        <f>[4]Eurostat!A2996</f>
        <v>2023</v>
      </c>
      <c r="B14" s="1" t="str">
        <f>[4]Eurostat!B2996</f>
        <v>S2</v>
      </c>
      <c r="C14" s="1" t="str">
        <f>[4]Eurostat!C2996</f>
        <v>Medium</v>
      </c>
      <c r="D14" s="1" t="str">
        <f>[4]Eurostat!D2996</f>
        <v>2 000 MWh &lt; Consumption &lt; 20 000 MWh</v>
      </c>
      <c r="E14" s="1" t="str">
        <f>[4]Eurostat!E2996</f>
        <v>Austria</v>
      </c>
      <c r="F14" s="16">
        <f>[4]Eurostat!I2996</f>
        <v>19.452123833333332</v>
      </c>
    </row>
    <row r="15" spans="1:6" x14ac:dyDescent="0.35">
      <c r="A15" s="1">
        <f>[4]Eurostat!A2997</f>
        <v>2023</v>
      </c>
      <c r="B15" s="1" t="str">
        <f>[4]Eurostat!B2997</f>
        <v>S2</v>
      </c>
      <c r="C15" s="1" t="str">
        <f>[4]Eurostat!C2997</f>
        <v>Medium</v>
      </c>
      <c r="D15" s="1" t="str">
        <f>[4]Eurostat!D2997</f>
        <v>2 000 MWh &lt; Consumption &lt; 20 000 MWh</v>
      </c>
      <c r="E15" s="1" t="str">
        <f>[4]Eurostat!E2997</f>
        <v>Portugal</v>
      </c>
      <c r="F15" s="16">
        <f>[4]Eurostat!I2997</f>
        <v>9.6778479999999991</v>
      </c>
    </row>
    <row r="16" spans="1:6" x14ac:dyDescent="0.35">
      <c r="A16" s="1">
        <f>[4]Eurostat!A2998</f>
        <v>2023</v>
      </c>
      <c r="B16" s="1" t="str">
        <f>[4]Eurostat!B2998</f>
        <v>S2</v>
      </c>
      <c r="C16" s="1" t="str">
        <f>[4]Eurostat!C2998</f>
        <v>Medium</v>
      </c>
      <c r="D16" s="1" t="str">
        <f>[4]Eurostat!D2998</f>
        <v>2 000 MWh &lt; Consumption &lt; 20 000 MWh</v>
      </c>
      <c r="E16" s="1" t="str">
        <f>[4]Eurostat!E2998</f>
        <v>Finland</v>
      </c>
      <c r="F16" s="16">
        <f>[4]Eurostat!I2998</f>
        <v>7.4863063333333333</v>
      </c>
    </row>
    <row r="17" spans="1:6" x14ac:dyDescent="0.35">
      <c r="A17" s="1">
        <f>[4]Eurostat!A2999</f>
        <v>2023</v>
      </c>
      <c r="B17" s="1" t="str">
        <f>[4]Eurostat!B2999</f>
        <v>S2</v>
      </c>
      <c r="C17" s="1" t="str">
        <f>[4]Eurostat!C2999</f>
        <v>Medium</v>
      </c>
      <c r="D17" s="1" t="str">
        <f>[4]Eurostat!D2999</f>
        <v>2 000 MWh &lt; Consumption &lt; 20 000 MWh</v>
      </c>
      <c r="E17" s="1" t="str">
        <f>[4]Eurostat!E2999</f>
        <v>Sweden</v>
      </c>
      <c r="F17" s="16">
        <f>[4]Eurostat!I2999</f>
        <v>6.8200776666666654</v>
      </c>
    </row>
    <row r="18" spans="1:6" x14ac:dyDescent="0.35">
      <c r="A18" s="1">
        <f>[4]Eurostat!A3000</f>
        <v>2023</v>
      </c>
      <c r="B18" s="1" t="str">
        <f>[4]Eurostat!B3000</f>
        <v>S2</v>
      </c>
      <c r="C18" s="1" t="str">
        <f>[4]Eurostat!C3000</f>
        <v>Medium</v>
      </c>
      <c r="D18" s="1" t="str">
        <f>[4]Eurostat!D3000</f>
        <v>2 000 MWh &lt; Consumption &lt; 20 000 MWh</v>
      </c>
      <c r="E18" s="1" t="str">
        <f>[4]Eurostat!E3000</f>
        <v>UK</v>
      </c>
      <c r="F18" s="16">
        <f>[4]Eurostat!I3000</f>
        <v>30.969950683970957</v>
      </c>
    </row>
    <row r="19" spans="1:6" x14ac:dyDescent="0.35">
      <c r="A19" s="1">
        <f t="shared" ref="A19:D20" si="0">A17</f>
        <v>2023</v>
      </c>
      <c r="B19" s="1" t="str">
        <f t="shared" si="0"/>
        <v>S2</v>
      </c>
      <c r="C19" s="1" t="str">
        <f t="shared" si="0"/>
        <v>Medium</v>
      </c>
      <c r="D19" s="1" t="str">
        <f t="shared" si="0"/>
        <v>2 000 MWh &lt; Consumption &lt; 20 000 MWh</v>
      </c>
      <c r="E19" s="1" t="str">
        <f>[4]Eurostat!$E$3049</f>
        <v>NI</v>
      </c>
      <c r="F19" s="16">
        <f>[4]Eurostat!$I$3049</f>
        <v>19.60039085052772</v>
      </c>
    </row>
    <row r="20" spans="1:6" x14ac:dyDescent="0.35">
      <c r="A20" s="1">
        <f t="shared" si="0"/>
        <v>2023</v>
      </c>
      <c r="B20" s="1" t="str">
        <f t="shared" si="0"/>
        <v>S2</v>
      </c>
      <c r="C20" s="1" t="str">
        <f t="shared" si="0"/>
        <v>Medium</v>
      </c>
      <c r="D20" s="1" t="str">
        <f t="shared" si="0"/>
        <v>2 000 MWh &lt; Consumption &lt; 20 000 MWh</v>
      </c>
      <c r="E20" s="1" t="str">
        <f>[4]Eurostat!$E$3056</f>
        <v>EU Median</v>
      </c>
      <c r="F20" s="16">
        <f>[4]Eurostat!$I$3056</f>
        <v>17.812850666666666</v>
      </c>
    </row>
    <row r="22" spans="1:6" x14ac:dyDescent="0.35">
      <c r="A22" s="1" t="s">
        <v>161</v>
      </c>
    </row>
    <row r="24" spans="1:6" x14ac:dyDescent="0.35">
      <c r="A24" s="10" t="s">
        <v>0</v>
      </c>
    </row>
  </sheetData>
  <hyperlinks>
    <hyperlink ref="A24" location="Contents!A1" display="Contents" xr:uid="{E006D0F5-761A-4DD5-A0B6-A82F31F4B1BF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DC00-D2B1-4E06-BDB4-EAC6F142EA20}">
  <dimension ref="A1:F24"/>
  <sheetViews>
    <sheetView workbookViewId="0">
      <selection activeCell="A2" sqref="A2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6.90625" bestFit="1" customWidth="1"/>
    <col min="4" max="4" width="42" bestFit="1" customWidth="1"/>
    <col min="5" max="5" width="12" bestFit="1" customWidth="1"/>
    <col min="6" max="6" width="25.36328125" bestFit="1" customWidth="1"/>
  </cols>
  <sheetData>
    <row r="1" spans="1:6" x14ac:dyDescent="0.35">
      <c r="A1" s="1" t="s">
        <v>83</v>
      </c>
      <c r="B1" s="1"/>
      <c r="C1" s="1"/>
      <c r="D1" s="1"/>
      <c r="E1" s="1"/>
      <c r="F1" s="1"/>
    </row>
    <row r="2" spans="1:6" x14ac:dyDescent="0.35">
      <c r="A2" s="16"/>
      <c r="B2" s="1"/>
      <c r="C2" s="1"/>
      <c r="D2" s="1"/>
      <c r="E2" s="1"/>
      <c r="F2" s="1"/>
    </row>
    <row r="3" spans="1:6" x14ac:dyDescent="0.35">
      <c r="A3" s="1" t="str">
        <f>[4]Eurostat!A1</f>
        <v>Year</v>
      </c>
      <c r="B3" s="1" t="str">
        <f>[4]Eurostat!B1</f>
        <v>Semester</v>
      </c>
      <c r="C3" s="1" t="str">
        <f>[4]Eurostat!C1</f>
        <v>Size of consumer</v>
      </c>
      <c r="D3" s="1" t="str">
        <f>[4]Eurostat!D1</f>
        <v>Annual consumption (MWh)</v>
      </c>
      <c r="E3" s="1" t="str">
        <f>[4]Eurostat!E1</f>
        <v>Country</v>
      </c>
      <c r="F3" s="1" t="str">
        <f>[4]Eurostat!I1</f>
        <v>Unit price exc VAT (p/kWh)</v>
      </c>
    </row>
    <row r="4" spans="1:6" x14ac:dyDescent="0.35">
      <c r="A4" s="1">
        <f>[4]Eurostat!A2912</f>
        <v>2023</v>
      </c>
      <c r="B4" s="1" t="str">
        <f>[4]Eurostat!B2912</f>
        <v>S1</v>
      </c>
      <c r="C4" s="1" t="str">
        <f>[4]Eurostat!C2912</f>
        <v>Large+VeryLarge</v>
      </c>
      <c r="D4" s="1" t="str">
        <f>[4]Eurostat!D2912</f>
        <v>20 000 MWh &lt; Consumption &lt; 150 000 MWh</v>
      </c>
      <c r="E4" s="1" t="str">
        <f>[4]Eurostat!E2912</f>
        <v>Belgium</v>
      </c>
      <c r="F4" s="16">
        <f>[4]Eurostat!I2912</f>
        <v>14.994528083333332</v>
      </c>
    </row>
    <row r="5" spans="1:6" x14ac:dyDescent="0.35">
      <c r="A5" s="1">
        <f>[4]Eurostat!A2913</f>
        <v>2023</v>
      </c>
      <c r="B5" s="1" t="str">
        <f>[4]Eurostat!B2913</f>
        <v>S1</v>
      </c>
      <c r="C5" s="1" t="str">
        <f>[4]Eurostat!C2913</f>
        <v>Large+VeryLarge</v>
      </c>
      <c r="D5" s="1" t="str">
        <f>[4]Eurostat!D2913</f>
        <v>20 000 MWh &lt; Consumption &lt; 150 000 MWh</v>
      </c>
      <c r="E5" s="1" t="str">
        <f>[4]Eurostat!E2913</f>
        <v>Denmark</v>
      </c>
      <c r="F5" s="16">
        <f>[4]Eurostat!I2913</f>
        <v>11.413549</v>
      </c>
    </row>
    <row r="6" spans="1:6" x14ac:dyDescent="0.35">
      <c r="A6" s="1">
        <f>[4]Eurostat!A2914</f>
        <v>2023</v>
      </c>
      <c r="B6" s="1" t="str">
        <f>[4]Eurostat!B2914</f>
        <v>S1</v>
      </c>
      <c r="C6" s="1" t="str">
        <f>[4]Eurostat!C2914</f>
        <v>Large+VeryLarge</v>
      </c>
      <c r="D6" s="1" t="str">
        <f>[4]Eurostat!D2914</f>
        <v>20 000 MWh &lt; Consumption &lt; 150 000 MWh</v>
      </c>
      <c r="E6" s="1" t="str">
        <f>[4]Eurostat!E2914</f>
        <v>Germany</v>
      </c>
      <c r="F6" s="16">
        <f>[4]Eurostat!I2914</f>
        <v>15.739652249999999</v>
      </c>
    </row>
    <row r="7" spans="1:6" x14ac:dyDescent="0.35">
      <c r="A7" s="1">
        <f>[4]Eurostat!A2915</f>
        <v>2023</v>
      </c>
      <c r="B7" s="1" t="str">
        <f>[4]Eurostat!B2915</f>
        <v>S1</v>
      </c>
      <c r="C7" s="1" t="str">
        <f>[4]Eurostat!C2915</f>
        <v>Large+VeryLarge</v>
      </c>
      <c r="D7" s="1" t="str">
        <f>[4]Eurostat!D2915</f>
        <v>20 000 MWh &lt; Consumption &lt; 150 000 MWh</v>
      </c>
      <c r="E7" s="1" t="str">
        <f>[4]Eurostat!E2915</f>
        <v>Ireland</v>
      </c>
      <c r="F7" s="16">
        <f>[4]Eurostat!I2915</f>
        <v>20.543511583333334</v>
      </c>
    </row>
    <row r="8" spans="1:6" x14ac:dyDescent="0.35">
      <c r="A8" s="1">
        <f>[4]Eurostat!A2916</f>
        <v>2023</v>
      </c>
      <c r="B8" s="1" t="str">
        <f>[4]Eurostat!B2916</f>
        <v>S1</v>
      </c>
      <c r="C8" s="1" t="str">
        <f>[4]Eurostat!C2916</f>
        <v>Large+VeryLarge</v>
      </c>
      <c r="D8" s="1" t="str">
        <f>[4]Eurostat!D2916</f>
        <v>20 000 MWh &lt; Consumption &lt; 150 000 MWh</v>
      </c>
      <c r="E8" s="1" t="str">
        <f>[4]Eurostat!E2916</f>
        <v>Greece</v>
      </c>
      <c r="F8" s="16">
        <f>[4]Eurostat!I2916</f>
        <v>21.47710833333333</v>
      </c>
    </row>
    <row r="9" spans="1:6" x14ac:dyDescent="0.35">
      <c r="A9" s="1">
        <f>[4]Eurostat!A2917</f>
        <v>2023</v>
      </c>
      <c r="B9" s="1" t="str">
        <f>[4]Eurostat!B2917</f>
        <v>S1</v>
      </c>
      <c r="C9" s="1" t="str">
        <f>[4]Eurostat!C2917</f>
        <v>Large+VeryLarge</v>
      </c>
      <c r="D9" s="1" t="str">
        <f>[4]Eurostat!D2917</f>
        <v>20 000 MWh &lt; Consumption &lt; 150 000 MWh</v>
      </c>
      <c r="E9" s="1" t="str">
        <f>[4]Eurostat!E2917</f>
        <v>Spain</v>
      </c>
      <c r="F9" s="16">
        <f>[4]Eurostat!I2917</f>
        <v>8.3716891666666662</v>
      </c>
    </row>
    <row r="10" spans="1:6" x14ac:dyDescent="0.35">
      <c r="A10" s="1">
        <f>[4]Eurostat!A2918</f>
        <v>2023</v>
      </c>
      <c r="B10" s="1" t="str">
        <f>[4]Eurostat!B2918</f>
        <v>S1</v>
      </c>
      <c r="C10" s="1" t="str">
        <f>[4]Eurostat!C2918</f>
        <v>Large+VeryLarge</v>
      </c>
      <c r="D10" s="1" t="str">
        <f>[4]Eurostat!D2918</f>
        <v>20 000 MWh &lt; Consumption &lt; 150 000 MWh</v>
      </c>
      <c r="E10" s="1" t="str">
        <f>[4]Eurostat!E2918</f>
        <v>France</v>
      </c>
      <c r="F10" s="16">
        <f>[4]Eurostat!I2918</f>
        <v>12.978309750000001</v>
      </c>
    </row>
    <row r="11" spans="1:6" x14ac:dyDescent="0.35">
      <c r="A11" s="1">
        <f>[4]Eurostat!A2919</f>
        <v>2023</v>
      </c>
      <c r="B11" s="1" t="str">
        <f>[4]Eurostat!B2919</f>
        <v>S1</v>
      </c>
      <c r="C11" s="1" t="str">
        <f>[4]Eurostat!C2919</f>
        <v>Large+VeryLarge</v>
      </c>
      <c r="D11" s="1" t="str">
        <f>[4]Eurostat!D2919</f>
        <v>20 000 MWh &lt; Consumption &lt; 150 000 MWh</v>
      </c>
      <c r="E11" s="1" t="str">
        <f>[4]Eurostat!E2919</f>
        <v>Italy</v>
      </c>
      <c r="F11" s="16">
        <f>[4]Eurostat!I2919</f>
        <v>18.30813908333333</v>
      </c>
    </row>
    <row r="12" spans="1:6" x14ac:dyDescent="0.35">
      <c r="A12" s="1">
        <f>[4]Eurostat!A2920</f>
        <v>2023</v>
      </c>
      <c r="B12" s="1" t="str">
        <f>[4]Eurostat!B2920</f>
        <v>S1</v>
      </c>
      <c r="C12" s="1" t="str">
        <f>[4]Eurostat!C2920</f>
        <v>Large+VeryLarge</v>
      </c>
      <c r="D12" s="1" t="str">
        <f>[4]Eurostat!D2920</f>
        <v>20 000 MWh &lt; Consumption &lt; 150 000 MWh</v>
      </c>
      <c r="E12" s="1" t="str">
        <f>[4]Eurostat!E2920</f>
        <v>Luxembourg</v>
      </c>
      <c r="F12" s="16">
        <f>[4]Eurostat!I2920</f>
        <v>14.253786999999997</v>
      </c>
    </row>
    <row r="13" spans="1:6" x14ac:dyDescent="0.35">
      <c r="A13" s="1">
        <f>[4]Eurostat!A2921</f>
        <v>2023</v>
      </c>
      <c r="B13" s="1" t="str">
        <f>[4]Eurostat!B2921</f>
        <v>S1</v>
      </c>
      <c r="C13" s="1" t="str">
        <f>[4]Eurostat!C2921</f>
        <v>Large+VeryLarge</v>
      </c>
      <c r="D13" s="1" t="str">
        <f>[4]Eurostat!D2921</f>
        <v>20 000 MWh &lt; Consumption &lt; 150 000 MWh</v>
      </c>
      <c r="E13" s="1" t="str">
        <f>[4]Eurostat!E2921</f>
        <v>Netherlands</v>
      </c>
      <c r="F13" s="16">
        <f>[4]Eurostat!I2921</f>
        <v>19.574850166666664</v>
      </c>
    </row>
    <row r="14" spans="1:6" x14ac:dyDescent="0.35">
      <c r="A14" s="1">
        <f>[4]Eurostat!A2922</f>
        <v>2023</v>
      </c>
      <c r="B14" s="1" t="str">
        <f>[4]Eurostat!B2922</f>
        <v>S1</v>
      </c>
      <c r="C14" s="1" t="str">
        <f>[4]Eurostat!C2922</f>
        <v>Large+VeryLarge</v>
      </c>
      <c r="D14" s="1" t="str">
        <f>[4]Eurostat!D2922</f>
        <v>20 000 MWh &lt; Consumption &lt; 150 000 MWh</v>
      </c>
      <c r="E14" s="1" t="str">
        <f>[4]Eurostat!E2922</f>
        <v>Austria</v>
      </c>
      <c r="F14" s="16">
        <f>[4]Eurostat!I2922</f>
        <v>18.036387916666666</v>
      </c>
    </row>
    <row r="15" spans="1:6" x14ac:dyDescent="0.35">
      <c r="A15" s="1">
        <f>[4]Eurostat!A2923</f>
        <v>2023</v>
      </c>
      <c r="B15" s="1" t="str">
        <f>[4]Eurostat!B2923</f>
        <v>S1</v>
      </c>
      <c r="C15" s="1" t="str">
        <f>[4]Eurostat!C2923</f>
        <v>Large+VeryLarge</v>
      </c>
      <c r="D15" s="1" t="str">
        <f>[4]Eurostat!D2923</f>
        <v>20 000 MWh &lt; Consumption &lt; 150 000 MWh</v>
      </c>
      <c r="E15" s="1" t="str">
        <f>[4]Eurostat!E2923</f>
        <v>Portugal</v>
      </c>
      <c r="F15" s="16">
        <f>[4]Eurostat!I2923</f>
        <v>5.8338839166666663</v>
      </c>
    </row>
    <row r="16" spans="1:6" x14ac:dyDescent="0.35">
      <c r="A16" s="1">
        <f>[4]Eurostat!A2924</f>
        <v>2023</v>
      </c>
      <c r="B16" s="1" t="str">
        <f>[4]Eurostat!B2924</f>
        <v>S1</v>
      </c>
      <c r="C16" s="1" t="str">
        <f>[4]Eurostat!C2924</f>
        <v>Large+VeryLarge</v>
      </c>
      <c r="D16" s="1" t="str">
        <f>[4]Eurostat!D2924</f>
        <v>20 000 MWh &lt; Consumption &lt; 150 000 MWh</v>
      </c>
      <c r="E16" s="1" t="str">
        <f>[4]Eurostat!E2924</f>
        <v>Finland</v>
      </c>
      <c r="F16" s="16">
        <f>[4]Eurostat!I2924</f>
        <v>7.3197491666666661</v>
      </c>
    </row>
    <row r="17" spans="1:6" x14ac:dyDescent="0.35">
      <c r="A17" s="1">
        <f>[4]Eurostat!A2925</f>
        <v>2023</v>
      </c>
      <c r="B17" s="1" t="str">
        <f>[4]Eurostat!B2925</f>
        <v>S1</v>
      </c>
      <c r="C17" s="1" t="str">
        <f>[4]Eurostat!C2925</f>
        <v>Large+VeryLarge</v>
      </c>
      <c r="D17" s="1" t="str">
        <f>[4]Eurostat!D2925</f>
        <v>20 000 MWh &lt; Consumption &lt; 150 000 MWh</v>
      </c>
      <c r="E17" s="1" t="str">
        <f>[4]Eurostat!E2925</f>
        <v>Sweden</v>
      </c>
      <c r="F17" s="16">
        <f>[4]Eurostat!I2925</f>
        <v>7.6791619999999998</v>
      </c>
    </row>
    <row r="18" spans="1:6" x14ac:dyDescent="0.35">
      <c r="A18" s="1">
        <f>[4]Eurostat!A2926</f>
        <v>2023</v>
      </c>
      <c r="B18" s="1" t="str">
        <f>[4]Eurostat!B2926</f>
        <v>S1</v>
      </c>
      <c r="C18" s="1" t="str">
        <f>[4]Eurostat!C2926</f>
        <v>Large+VeryLarge</v>
      </c>
      <c r="D18" s="1" t="str">
        <f>[4]Eurostat!D2926</f>
        <v>20 000 MWh &lt; Consumption &lt; 150 000 MWh</v>
      </c>
      <c r="E18" s="1" t="str">
        <f>[4]Eurostat!E2926</f>
        <v>UK</v>
      </c>
      <c r="F18" s="16">
        <f>[4]Eurostat!I2926</f>
        <v>24.770795277762566</v>
      </c>
    </row>
    <row r="19" spans="1:6" x14ac:dyDescent="0.35">
      <c r="A19" s="1">
        <f t="shared" ref="A19:D20" si="0">A17</f>
        <v>2023</v>
      </c>
      <c r="B19" s="1" t="str">
        <f t="shared" si="0"/>
        <v>S1</v>
      </c>
      <c r="C19" s="1" t="str">
        <f t="shared" si="0"/>
        <v>Large+VeryLarge</v>
      </c>
      <c r="D19" s="1" t="str">
        <f t="shared" si="0"/>
        <v>20 000 MWh &lt; Consumption &lt; 150 000 MWh</v>
      </c>
      <c r="E19" s="1" t="str">
        <f>[4]Eurostat!$E$2933</f>
        <v>NI</v>
      </c>
      <c r="F19" s="16">
        <f>[4]Eurostat!$I$2933</f>
        <v>19.833559112651113</v>
      </c>
    </row>
    <row r="20" spans="1:6" x14ac:dyDescent="0.35">
      <c r="A20" s="1">
        <f t="shared" si="0"/>
        <v>2023</v>
      </c>
      <c r="B20" s="1" t="str">
        <f t="shared" si="0"/>
        <v>S1</v>
      </c>
      <c r="C20" s="1" t="str">
        <f t="shared" si="0"/>
        <v>Large+VeryLarge</v>
      </c>
      <c r="D20" s="1" t="str">
        <f t="shared" si="0"/>
        <v>20 000 MWh &lt; Consumption &lt; 150 000 MWh</v>
      </c>
      <c r="E20" s="1" t="str">
        <f>[4]Eurostat!$E$2940</f>
        <v>EU Median</v>
      </c>
      <c r="F20" s="16">
        <f>[4]Eurostat!$I$2940</f>
        <v>14.994528083333332</v>
      </c>
    </row>
    <row r="22" spans="1:6" x14ac:dyDescent="0.35">
      <c r="A22" s="1" t="s">
        <v>161</v>
      </c>
    </row>
    <row r="24" spans="1:6" x14ac:dyDescent="0.35">
      <c r="A24" s="10" t="s">
        <v>0</v>
      </c>
    </row>
  </sheetData>
  <hyperlinks>
    <hyperlink ref="A24" location="Contents!A1" display="Contents" xr:uid="{C5EDDF4D-5ED8-4F48-9123-A28632E90A42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844F-0811-4149-8CD4-810E2D40B96A}">
  <dimension ref="A1:F25"/>
  <sheetViews>
    <sheetView workbookViewId="0">
      <selection activeCell="A2" sqref="A2"/>
    </sheetView>
  </sheetViews>
  <sheetFormatPr defaultRowHeight="14.5" x14ac:dyDescent="0.35"/>
  <cols>
    <col min="1" max="1" width="5.1796875" bestFit="1" customWidth="1"/>
    <col min="2" max="2" width="9.26953125" bestFit="1" customWidth="1"/>
    <col min="3" max="3" width="16.26953125" bestFit="1" customWidth="1"/>
    <col min="4" max="4" width="41" bestFit="1" customWidth="1"/>
    <col min="5" max="5" width="11.54296875" bestFit="1" customWidth="1"/>
    <col min="6" max="6" width="24.7265625" bestFit="1" customWidth="1"/>
  </cols>
  <sheetData>
    <row r="1" spans="1:6" x14ac:dyDescent="0.35">
      <c r="A1" s="1" t="s">
        <v>84</v>
      </c>
      <c r="B1" s="1"/>
      <c r="C1" s="1"/>
      <c r="D1" s="1"/>
      <c r="E1" s="1"/>
      <c r="F1" s="1"/>
    </row>
    <row r="2" spans="1:6" x14ac:dyDescent="0.35">
      <c r="A2" s="16"/>
      <c r="B2" s="1"/>
      <c r="C2" s="1"/>
      <c r="D2" s="1"/>
      <c r="E2" s="1"/>
      <c r="F2" s="1"/>
    </row>
    <row r="3" spans="1:6" x14ac:dyDescent="0.35">
      <c r="A3" s="1" t="str">
        <f>[4]Eurostat!A1</f>
        <v>Year</v>
      </c>
      <c r="B3" s="1" t="str">
        <f>[4]Eurostat!B1</f>
        <v>Semester</v>
      </c>
      <c r="C3" s="1" t="str">
        <f>[4]Eurostat!C1</f>
        <v>Size of consumer</v>
      </c>
      <c r="D3" s="1" t="str">
        <f>[4]Eurostat!D1</f>
        <v>Annual consumption (MWh)</v>
      </c>
      <c r="E3" s="1" t="str">
        <f>[4]Eurostat!E1</f>
        <v>Country</v>
      </c>
      <c r="F3" s="1" t="str">
        <f>[4]Eurostat!I1</f>
        <v>Unit price exc VAT (p/kWh)</v>
      </c>
    </row>
    <row r="4" spans="1:6" x14ac:dyDescent="0.35">
      <c r="A4" s="1">
        <f>[4]Eurostat!A3031</f>
        <v>2023</v>
      </c>
      <c r="B4" s="1" t="str">
        <f>[4]Eurostat!B3031</f>
        <v>S2</v>
      </c>
      <c r="C4" s="1" t="str">
        <f>[4]Eurostat!C3031</f>
        <v>Large+VeryLarge</v>
      </c>
      <c r="D4" s="1" t="str">
        <f>[4]Eurostat!D3031</f>
        <v>20 000 MWh &lt; Consumption &lt; 150 000 MWh</v>
      </c>
      <c r="E4" s="1" t="str">
        <f>[4]Eurostat!E3031</f>
        <v>Belgium</v>
      </c>
      <c r="F4" s="16">
        <f>[4]Eurostat!I3031</f>
        <v>12.298931833333333</v>
      </c>
    </row>
    <row r="5" spans="1:6" x14ac:dyDescent="0.35">
      <c r="A5" s="1">
        <f>[4]Eurostat!A3032</f>
        <v>2023</v>
      </c>
      <c r="B5" s="1" t="str">
        <f>[4]Eurostat!B3032</f>
        <v>S2</v>
      </c>
      <c r="C5" s="1" t="str">
        <f>[4]Eurostat!C3032</f>
        <v>Large+VeryLarge</v>
      </c>
      <c r="D5" s="1" t="str">
        <f>[4]Eurostat!D3032</f>
        <v>20 000 MWh &lt; Consumption &lt; 150 000 MWh</v>
      </c>
      <c r="E5" s="1" t="str">
        <f>[4]Eurostat!E3032</f>
        <v>Denmark</v>
      </c>
      <c r="F5" s="16">
        <f>[4]Eurostat!I3032</f>
        <v>9.9233006666666661</v>
      </c>
    </row>
    <row r="6" spans="1:6" x14ac:dyDescent="0.35">
      <c r="A6" s="1">
        <f>[4]Eurostat!A3033</f>
        <v>2023</v>
      </c>
      <c r="B6" s="1" t="str">
        <f>[4]Eurostat!B3033</f>
        <v>S2</v>
      </c>
      <c r="C6" s="1" t="str">
        <f>[4]Eurostat!C3033</f>
        <v>Large+VeryLarge</v>
      </c>
      <c r="D6" s="1" t="str">
        <f>[4]Eurostat!D3033</f>
        <v>20 000 MWh &lt; Consumption &lt; 150 000 MWh</v>
      </c>
      <c r="E6" s="1" t="str">
        <f>[4]Eurostat!E3033</f>
        <v>Germany</v>
      </c>
      <c r="F6" s="16">
        <f>[4]Eurostat!I3033</f>
        <v>15.323259333333333</v>
      </c>
    </row>
    <row r="7" spans="1:6" x14ac:dyDescent="0.35">
      <c r="A7" s="1">
        <f>[4]Eurostat!A3034</f>
        <v>2023</v>
      </c>
      <c r="B7" s="1" t="str">
        <f>[4]Eurostat!B3034</f>
        <v>S2</v>
      </c>
      <c r="C7" s="1" t="str">
        <f>[4]Eurostat!C3034</f>
        <v>Large+VeryLarge</v>
      </c>
      <c r="D7" s="1" t="str">
        <f>[4]Eurostat!D3034</f>
        <v>20 000 MWh &lt; Consumption &lt; 150 000 MWh</v>
      </c>
      <c r="E7" s="1" t="str">
        <f>[4]Eurostat!E3034</f>
        <v>Ireland</v>
      </c>
      <c r="F7" s="16">
        <f>[4]Eurostat!I3034</f>
        <v>18.005706333333336</v>
      </c>
    </row>
    <row r="8" spans="1:6" x14ac:dyDescent="0.35">
      <c r="A8" s="1">
        <f>[4]Eurostat!A3035</f>
        <v>2023</v>
      </c>
      <c r="B8" s="1" t="str">
        <f>[4]Eurostat!B3035</f>
        <v>S2</v>
      </c>
      <c r="C8" s="1" t="str">
        <f>[4]Eurostat!C3035</f>
        <v>Large+VeryLarge</v>
      </c>
      <c r="D8" s="1" t="str">
        <f>[4]Eurostat!D3035</f>
        <v>20 000 MWh &lt; Consumption &lt; 150 000 MWh</v>
      </c>
      <c r="E8" s="1" t="str">
        <f>[4]Eurostat!E3035</f>
        <v>Greece</v>
      </c>
      <c r="F8" s="16">
        <f>[4]Eurostat!I3035</f>
        <v>12.675877</v>
      </c>
    </row>
    <row r="9" spans="1:6" x14ac:dyDescent="0.35">
      <c r="A9" s="1">
        <f>[4]Eurostat!A3036</f>
        <v>2023</v>
      </c>
      <c r="B9" s="1" t="str">
        <f>[4]Eurostat!B3036</f>
        <v>S2</v>
      </c>
      <c r="C9" s="1" t="str">
        <f>[4]Eurostat!C3036</f>
        <v>Large+VeryLarge</v>
      </c>
      <c r="D9" s="1" t="str">
        <f>[4]Eurostat!D3036</f>
        <v>20 000 MWh &lt; Consumption &lt; 150 000 MWh</v>
      </c>
      <c r="E9" s="1" t="str">
        <f>[4]Eurostat!E3036</f>
        <v>Spain</v>
      </c>
      <c r="F9" s="16">
        <f>[4]Eurostat!I3036</f>
        <v>9.6690818333333333</v>
      </c>
    </row>
    <row r="10" spans="1:6" x14ac:dyDescent="0.35">
      <c r="A10" s="1">
        <f>[4]Eurostat!A3037</f>
        <v>2023</v>
      </c>
      <c r="B10" s="1" t="str">
        <f>[4]Eurostat!B3037</f>
        <v>S2</v>
      </c>
      <c r="C10" s="1" t="str">
        <f>[4]Eurostat!C3037</f>
        <v>Large+VeryLarge</v>
      </c>
      <c r="D10" s="1" t="str">
        <f>[4]Eurostat!D3037</f>
        <v>20 000 MWh &lt; Consumption &lt; 150 000 MWh</v>
      </c>
      <c r="E10" s="1" t="str">
        <f>[4]Eurostat!E3037</f>
        <v>France</v>
      </c>
      <c r="F10" s="16">
        <f>[4]Eurostat!I3037</f>
        <v>11.794877249999999</v>
      </c>
    </row>
    <row r="11" spans="1:6" x14ac:dyDescent="0.35">
      <c r="A11" s="1">
        <f>[4]Eurostat!A3038</f>
        <v>2023</v>
      </c>
      <c r="B11" s="1" t="str">
        <f>[4]Eurostat!B3038</f>
        <v>S2</v>
      </c>
      <c r="C11" s="1" t="str">
        <f>[4]Eurostat!C3038</f>
        <v>Large+VeryLarge</v>
      </c>
      <c r="D11" s="1" t="str">
        <f>[4]Eurostat!D3038</f>
        <v>20 000 MWh &lt; Consumption &lt; 150 000 MWh</v>
      </c>
      <c r="E11" s="1" t="str">
        <f>[4]Eurostat!E3038</f>
        <v>Italy</v>
      </c>
      <c r="F11" s="16">
        <f>[4]Eurostat!I3038</f>
        <v>14.841120166666666</v>
      </c>
    </row>
    <row r="12" spans="1:6" x14ac:dyDescent="0.35">
      <c r="A12" s="1">
        <f>[4]Eurostat!A3039</f>
        <v>2023</v>
      </c>
      <c r="B12" s="1" t="str">
        <f>[4]Eurostat!B3039</f>
        <v>S2</v>
      </c>
      <c r="C12" s="1" t="str">
        <f>[4]Eurostat!C3039</f>
        <v>Large+VeryLarge</v>
      </c>
      <c r="D12" s="1" t="str">
        <f>[4]Eurostat!D3039</f>
        <v>20 000 MWh &lt; Consumption &lt; 150 000 MWh</v>
      </c>
      <c r="E12" s="1" t="str">
        <f>[4]Eurostat!E3039</f>
        <v>Luxembourg</v>
      </c>
      <c r="F12" s="16">
        <f>[4]Eurostat!I3039</f>
        <v>14.078463666666664</v>
      </c>
    </row>
    <row r="13" spans="1:6" x14ac:dyDescent="0.35">
      <c r="A13" s="1">
        <f>[4]Eurostat!A3040</f>
        <v>2023</v>
      </c>
      <c r="B13" s="1" t="str">
        <f>[4]Eurostat!B3040</f>
        <v>S2</v>
      </c>
      <c r="C13" s="1" t="str">
        <f>[4]Eurostat!C3040</f>
        <v>Large+VeryLarge</v>
      </c>
      <c r="D13" s="1" t="str">
        <f>[4]Eurostat!D3040</f>
        <v>20 000 MWh &lt; Consumption &lt; 150 000 MWh</v>
      </c>
      <c r="E13" s="1" t="str">
        <f>[4]Eurostat!E3040</f>
        <v>Netherlands</v>
      </c>
      <c r="F13" s="16">
        <f>[4]Eurostat!I3040</f>
        <v>19.925496833333334</v>
      </c>
    </row>
    <row r="14" spans="1:6" x14ac:dyDescent="0.35">
      <c r="A14" s="1">
        <f>[4]Eurostat!A3041</f>
        <v>2023</v>
      </c>
      <c r="B14" s="1" t="str">
        <f>[4]Eurostat!B3041</f>
        <v>S2</v>
      </c>
      <c r="C14" s="1" t="str">
        <f>[4]Eurostat!C3041</f>
        <v>Large+VeryLarge</v>
      </c>
      <c r="D14" s="1" t="str">
        <f>[4]Eurostat!D3041</f>
        <v>20 000 MWh &lt; Consumption &lt; 150 000 MWh</v>
      </c>
      <c r="E14" s="1" t="str">
        <f>[4]Eurostat!E3041</f>
        <v>Austria</v>
      </c>
      <c r="F14" s="16">
        <f>[4]Eurostat!I3041</f>
        <v>17.0151295</v>
      </c>
    </row>
    <row r="15" spans="1:6" x14ac:dyDescent="0.35">
      <c r="A15" s="1">
        <f>[4]Eurostat!A3042</f>
        <v>2023</v>
      </c>
      <c r="B15" s="1" t="str">
        <f>[4]Eurostat!B3042</f>
        <v>S2</v>
      </c>
      <c r="C15" s="1" t="str">
        <f>[4]Eurostat!C3042</f>
        <v>Large+VeryLarge</v>
      </c>
      <c r="D15" s="1" t="str">
        <f>[4]Eurostat!D3042</f>
        <v>20 000 MWh &lt; Consumption &lt; 150 000 MWh</v>
      </c>
      <c r="E15" s="1" t="str">
        <f>[4]Eurostat!E3042</f>
        <v>Portugal</v>
      </c>
      <c r="F15" s="16">
        <f>[4]Eurostat!I3042</f>
        <v>7.9333808333333327</v>
      </c>
    </row>
    <row r="16" spans="1:6" x14ac:dyDescent="0.35">
      <c r="A16" s="1">
        <f>[4]Eurostat!A3043</f>
        <v>2023</v>
      </c>
      <c r="B16" s="1" t="str">
        <f>[4]Eurostat!B3043</f>
        <v>S2</v>
      </c>
      <c r="C16" s="1" t="str">
        <f>[4]Eurostat!C3043</f>
        <v>Large+VeryLarge</v>
      </c>
      <c r="D16" s="1" t="str">
        <f>[4]Eurostat!D3043</f>
        <v>20 000 MWh &lt; Consumption &lt; 150 000 MWh</v>
      </c>
      <c r="E16" s="1" t="str">
        <f>[4]Eurostat!E3043</f>
        <v>Finland</v>
      </c>
      <c r="F16" s="16">
        <f>[4]Eurostat!I3043</f>
        <v>5.87771475</v>
      </c>
    </row>
    <row r="17" spans="1:6" x14ac:dyDescent="0.35">
      <c r="A17" s="1">
        <f>[4]Eurostat!A3044</f>
        <v>2023</v>
      </c>
      <c r="B17" s="1" t="str">
        <f>[4]Eurostat!B3044</f>
        <v>S2</v>
      </c>
      <c r="C17" s="1" t="str">
        <f>[4]Eurostat!C3044</f>
        <v>Large+VeryLarge</v>
      </c>
      <c r="D17" s="1" t="str">
        <f>[4]Eurostat!D3044</f>
        <v>20 000 MWh &lt; Consumption &lt; 150 000 MWh</v>
      </c>
      <c r="E17" s="1" t="str">
        <f>[4]Eurostat!E3044</f>
        <v>Sweden</v>
      </c>
      <c r="F17" s="16">
        <f>[4]Eurostat!I3044</f>
        <v>6.1012520000000006</v>
      </c>
    </row>
    <row r="18" spans="1:6" x14ac:dyDescent="0.35">
      <c r="A18" s="1">
        <f>[4]Eurostat!A3045</f>
        <v>2023</v>
      </c>
      <c r="B18" s="1" t="str">
        <f>[4]Eurostat!B3045</f>
        <v>S2</v>
      </c>
      <c r="C18" s="1" t="str">
        <f>[4]Eurostat!C3045</f>
        <v>Large+VeryLarge</v>
      </c>
      <c r="D18" s="1" t="str">
        <f>[4]Eurostat!D3045</f>
        <v>20 000 MWh &lt; Consumption &lt; 150 000 MWh</v>
      </c>
      <c r="E18" s="1" t="str">
        <f>[4]Eurostat!E3045</f>
        <v>UK</v>
      </c>
      <c r="F18" s="16">
        <f>[4]Eurostat!I3045</f>
        <v>26.491696721858407</v>
      </c>
    </row>
    <row r="19" spans="1:6" x14ac:dyDescent="0.35">
      <c r="A19" s="1">
        <f>[4]Eurostat!A3052</f>
        <v>2023</v>
      </c>
      <c r="B19" s="1" t="str">
        <f>[4]Eurostat!B3052</f>
        <v>S2</v>
      </c>
      <c r="C19" s="1" t="str">
        <f>[4]Eurostat!C3052</f>
        <v>Large+VeryLarge</v>
      </c>
      <c r="D19" s="1" t="str">
        <f>[4]Eurostat!D3052</f>
        <v>20 000 MWh &lt; Consumption &lt; 150 000 MWh</v>
      </c>
      <c r="E19" s="1" t="str">
        <f>[4]Eurostat!E3052</f>
        <v>NI</v>
      </c>
      <c r="F19" s="16">
        <f>[4]Eurostat!I3052</f>
        <v>17.429838716398741</v>
      </c>
    </row>
    <row r="20" spans="1:6" x14ac:dyDescent="0.35">
      <c r="A20" s="1">
        <f t="shared" ref="A20:D21" si="0">A18</f>
        <v>2023</v>
      </c>
      <c r="B20" s="1" t="str">
        <f t="shared" si="0"/>
        <v>S2</v>
      </c>
      <c r="C20" s="1" t="str">
        <f t="shared" si="0"/>
        <v>Large+VeryLarge</v>
      </c>
      <c r="D20" s="1" t="str">
        <f t="shared" si="0"/>
        <v>20 000 MWh &lt; Consumption &lt; 150 000 MWh</v>
      </c>
      <c r="E20" s="1" t="str">
        <f>[4]Eurostat!$E$3052</f>
        <v>NI</v>
      </c>
      <c r="F20" s="16">
        <f>[4]Eurostat!$I$3052</f>
        <v>17.429838716398741</v>
      </c>
    </row>
    <row r="21" spans="1:6" x14ac:dyDescent="0.35">
      <c r="A21" s="1">
        <f t="shared" si="0"/>
        <v>2023</v>
      </c>
      <c r="B21" s="1" t="str">
        <f t="shared" si="0"/>
        <v>S2</v>
      </c>
      <c r="C21" s="1" t="str">
        <f t="shared" si="0"/>
        <v>Large+VeryLarge</v>
      </c>
      <c r="D21" s="1" t="str">
        <f t="shared" si="0"/>
        <v>20 000 MWh &lt; Consumption &lt; 150 000 MWh</v>
      </c>
      <c r="E21" s="1" t="str">
        <f>[4]Eurostat!$E$3059</f>
        <v>EU Median</v>
      </c>
      <c r="F21" s="16">
        <f>[4]Eurostat!$I$3059</f>
        <v>12.298931833333333</v>
      </c>
    </row>
    <row r="23" spans="1:6" x14ac:dyDescent="0.35">
      <c r="A23" s="1" t="s">
        <v>161</v>
      </c>
    </row>
    <row r="25" spans="1:6" x14ac:dyDescent="0.35">
      <c r="A25" s="10" t="s">
        <v>0</v>
      </c>
    </row>
  </sheetData>
  <hyperlinks>
    <hyperlink ref="A25" location="Contents!A1" display="Contents" xr:uid="{497545CC-9C43-42D1-81A2-39882AE23263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FEF51-68C6-4C56-920E-D70E0B8F5760}">
  <dimension ref="A1:F55"/>
  <sheetViews>
    <sheetView workbookViewId="0">
      <selection activeCell="A2" sqref="A2"/>
    </sheetView>
  </sheetViews>
  <sheetFormatPr defaultRowHeight="14.5" x14ac:dyDescent="0.35"/>
  <cols>
    <col min="1" max="1" width="5.26953125" bestFit="1" customWidth="1"/>
    <col min="2" max="2" width="8.54296875" bestFit="1" customWidth="1"/>
    <col min="3" max="3" width="14.54296875" bestFit="1" customWidth="1"/>
    <col min="4" max="4" width="29.453125" bestFit="1" customWidth="1"/>
    <col min="5" max="5" width="9.36328125" bestFit="1" customWidth="1"/>
    <col min="6" max="6" width="22.453125" bestFit="1" customWidth="1"/>
  </cols>
  <sheetData>
    <row r="1" spans="1:6" x14ac:dyDescent="0.35">
      <c r="A1" s="1" t="s">
        <v>85</v>
      </c>
      <c r="B1" s="1"/>
      <c r="C1" s="1"/>
      <c r="D1" s="1"/>
      <c r="E1" s="1"/>
      <c r="F1" s="1"/>
    </row>
    <row r="2" spans="1:6" x14ac:dyDescent="0.35">
      <c r="A2" s="16"/>
      <c r="B2" s="1"/>
      <c r="C2" s="1"/>
      <c r="D2" s="1"/>
      <c r="E2" s="1"/>
      <c r="F2" s="1"/>
    </row>
    <row r="3" spans="1:6" x14ac:dyDescent="0.35">
      <c r="A3" s="1" t="str">
        <f>[4]Eurostat!A1</f>
        <v>Year</v>
      </c>
      <c r="B3" s="1" t="str">
        <f>[4]Eurostat!B1</f>
        <v>Semester</v>
      </c>
      <c r="C3" s="1" t="str">
        <f>[4]Eurostat!C1</f>
        <v>Size of consumer</v>
      </c>
      <c r="D3" s="1" t="str">
        <f>[4]Eurostat!D1</f>
        <v>Annual consumption (MWh)</v>
      </c>
      <c r="E3" s="1" t="str">
        <f>[4]Eurostat!E1</f>
        <v>Country</v>
      </c>
      <c r="F3" s="1" t="str">
        <f>[4]Eurostat!I1</f>
        <v>Unit price exc VAT (p/kWh)</v>
      </c>
    </row>
    <row r="4" spans="1:6" x14ac:dyDescent="0.35">
      <c r="A4" s="1">
        <f>[4]Eurostat!A1650</f>
        <v>2018</v>
      </c>
      <c r="B4" s="1" t="str">
        <f>[4]Eurostat!B1650</f>
        <v>S1</v>
      </c>
      <c r="C4" s="1" t="str">
        <f>[4]Eurostat!C1650</f>
        <v>Small</v>
      </c>
      <c r="D4" s="1" t="str">
        <f>[4]Eurostat!D1650</f>
        <v>20 MWh &lt; Consumption &lt; 500 MWh</v>
      </c>
      <c r="E4" s="1" t="str">
        <f>[4]Eurostat!E1650</f>
        <v>Ireland</v>
      </c>
      <c r="F4" s="16">
        <f>[4]Eurostat!I1650</f>
        <v>13.7677745</v>
      </c>
    </row>
    <row r="5" spans="1:6" x14ac:dyDescent="0.35">
      <c r="A5" s="1">
        <f>[4]Eurostat!A1661</f>
        <v>2018</v>
      </c>
      <c r="B5" s="1" t="str">
        <f>[4]Eurostat!B1661</f>
        <v>S1</v>
      </c>
      <c r="C5" s="1" t="str">
        <f>[4]Eurostat!C1661</f>
        <v>Small</v>
      </c>
      <c r="D5" s="1" t="str">
        <f t="shared" ref="D5:D51" si="0">$D$4</f>
        <v>20 MWh &lt; Consumption &lt; 500 MWh</v>
      </c>
      <c r="E5" s="1" t="str">
        <f>[4]Eurostat!E1661</f>
        <v>UK</v>
      </c>
      <c r="F5" s="16">
        <f>[4]Eurostat!I1661</f>
        <v>13.327909500000001</v>
      </c>
    </row>
    <row r="6" spans="1:6" x14ac:dyDescent="0.35">
      <c r="A6" s="1">
        <f>[4]Eurostat!A1738</f>
        <v>2018</v>
      </c>
      <c r="B6" s="1" t="str">
        <f>[4]Eurostat!B1738</f>
        <v>S1</v>
      </c>
      <c r="C6" s="1" t="str">
        <f>[4]Eurostat!C1738</f>
        <v>Small</v>
      </c>
      <c r="D6" s="1" t="str">
        <f t="shared" si="0"/>
        <v>20 MWh &lt; Consumption &lt; 500 MWh</v>
      </c>
      <c r="E6" s="1" t="str">
        <f>[4]Eurostat!E1738</f>
        <v>NI</v>
      </c>
      <c r="F6" s="16">
        <f>[4]Eurostat!I1738</f>
        <v>13.614176142722366</v>
      </c>
    </row>
    <row r="7" spans="1:6" x14ac:dyDescent="0.35">
      <c r="A7" s="1">
        <f>[4]Eurostat!A1745</f>
        <v>2018</v>
      </c>
      <c r="B7" s="1" t="str">
        <f>[4]Eurostat!B1745</f>
        <v>S1</v>
      </c>
      <c r="C7" s="1" t="str">
        <f>[4]Eurostat!C1745</f>
        <v>Small</v>
      </c>
      <c r="D7" s="1" t="str">
        <f t="shared" si="0"/>
        <v>20 MWh &lt; Consumption &lt; 500 MWh</v>
      </c>
      <c r="E7" s="1" t="str">
        <f>[4]Eurostat!E1745</f>
        <v>EU Median</v>
      </c>
      <c r="F7" s="16">
        <f>[4]Eurostat!I1745</f>
        <v>12.404192999999998</v>
      </c>
    </row>
    <row r="8" spans="1:6" x14ac:dyDescent="0.35">
      <c r="A8" s="1">
        <f>[4]Eurostat!A1769</f>
        <v>2018</v>
      </c>
      <c r="B8" s="1" t="str">
        <f>[4]Eurostat!B1769</f>
        <v>S2</v>
      </c>
      <c r="C8" s="1" t="str">
        <f>[4]Eurostat!C1769</f>
        <v>Small</v>
      </c>
      <c r="D8" s="1" t="str">
        <f t="shared" si="0"/>
        <v>20 MWh &lt; Consumption &lt; 500 MWh</v>
      </c>
      <c r="E8" s="1" t="str">
        <f>[4]Eurostat!E1769</f>
        <v>Ireland</v>
      </c>
      <c r="F8" s="16">
        <f>[4]Eurostat!I1769</f>
        <v>14.325162833333335</v>
      </c>
    </row>
    <row r="9" spans="1:6" x14ac:dyDescent="0.35">
      <c r="A9" s="1">
        <f>[4]Eurostat!A1780</f>
        <v>2018</v>
      </c>
      <c r="B9" s="1" t="str">
        <f>[4]Eurostat!B1780</f>
        <v>S2</v>
      </c>
      <c r="C9" s="1" t="str">
        <f>[4]Eurostat!C1780</f>
        <v>Small</v>
      </c>
      <c r="D9" s="1" t="str">
        <f t="shared" si="0"/>
        <v>20 MWh &lt; Consumption &lt; 500 MWh</v>
      </c>
      <c r="E9" s="1" t="str">
        <f>[4]Eurostat!E1780</f>
        <v>UK</v>
      </c>
      <c r="F9" s="16">
        <f>[4]Eurostat!I1780</f>
        <v>14.156108116666665</v>
      </c>
    </row>
    <row r="10" spans="1:6" x14ac:dyDescent="0.35">
      <c r="A10" s="1">
        <f>[4]Eurostat!A1857</f>
        <v>2018</v>
      </c>
      <c r="B10" s="1" t="str">
        <f>[4]Eurostat!B1857</f>
        <v>S2</v>
      </c>
      <c r="C10" s="1" t="str">
        <f>[4]Eurostat!C1857</f>
        <v>Small</v>
      </c>
      <c r="D10" s="1" t="str">
        <f t="shared" si="0"/>
        <v>20 MWh &lt; Consumption &lt; 500 MWh</v>
      </c>
      <c r="E10" s="1" t="str">
        <f>[4]Eurostat!E1857</f>
        <v>NI</v>
      </c>
      <c r="F10" s="16">
        <f>[4]Eurostat!I1857</f>
        <v>13.794247068833576</v>
      </c>
    </row>
    <row r="11" spans="1:6" x14ac:dyDescent="0.35">
      <c r="A11" s="1">
        <f>[4]Eurostat!A1864</f>
        <v>2018</v>
      </c>
      <c r="B11" s="1" t="str">
        <f>[4]Eurostat!B1864</f>
        <v>S2</v>
      </c>
      <c r="C11" s="1" t="str">
        <f>[4]Eurostat!C1864</f>
        <v>Small</v>
      </c>
      <c r="D11" s="1" t="str">
        <f t="shared" si="0"/>
        <v>20 MWh &lt; Consumption &lt; 500 MWh</v>
      </c>
      <c r="E11" s="1" t="str">
        <f>[4]Eurostat!E1864</f>
        <v>EU Median</v>
      </c>
      <c r="F11" s="16">
        <f>[4]Eurostat!I1864</f>
        <v>12.634615666666667</v>
      </c>
    </row>
    <row r="12" spans="1:6" x14ac:dyDescent="0.35">
      <c r="A12" s="1">
        <f>[4]Eurostat!A1888</f>
        <v>2019</v>
      </c>
      <c r="B12" s="1" t="str">
        <f>[4]Eurostat!B1888</f>
        <v>S1</v>
      </c>
      <c r="C12" s="1" t="str">
        <f>[4]Eurostat!C1888</f>
        <v>Small</v>
      </c>
      <c r="D12" s="1" t="str">
        <f t="shared" si="0"/>
        <v>20 MWh &lt; Consumption &lt; 500 MWh</v>
      </c>
      <c r="E12" s="1" t="str">
        <f>[4]Eurostat!E1888</f>
        <v>Ireland</v>
      </c>
      <c r="F12" s="16">
        <f>[4]Eurostat!I1888</f>
        <v>14.221963799999999</v>
      </c>
    </row>
    <row r="13" spans="1:6" x14ac:dyDescent="0.35">
      <c r="A13" s="1">
        <f>[4]Eurostat!A1899</f>
        <v>2019</v>
      </c>
      <c r="B13" s="1" t="str">
        <f>[4]Eurostat!B1899</f>
        <v>S1</v>
      </c>
      <c r="C13" s="1" t="str">
        <f>[4]Eurostat!C1899</f>
        <v>Small</v>
      </c>
      <c r="D13" s="1" t="str">
        <f t="shared" si="0"/>
        <v>20 MWh &lt; Consumption &lt; 500 MWh</v>
      </c>
      <c r="E13" s="1" t="str">
        <f>[4]Eurostat!E1899</f>
        <v>UK</v>
      </c>
      <c r="F13" s="16">
        <f>[4]Eurostat!I1899</f>
        <v>14.65002045</v>
      </c>
    </row>
    <row r="14" spans="1:6" x14ac:dyDescent="0.35">
      <c r="A14" s="1">
        <f>[4]Eurostat!A1976</f>
        <v>2019</v>
      </c>
      <c r="B14" s="1" t="str">
        <f>[4]Eurostat!B1976</f>
        <v>S1</v>
      </c>
      <c r="C14" s="1" t="str">
        <f>[4]Eurostat!C1976</f>
        <v>Small</v>
      </c>
      <c r="D14" s="1" t="str">
        <f t="shared" si="0"/>
        <v>20 MWh &lt; Consumption &lt; 500 MWh</v>
      </c>
      <c r="E14" s="1" t="str">
        <f>[4]Eurostat!E1976</f>
        <v>NI</v>
      </c>
      <c r="F14" s="16">
        <f>[4]Eurostat!I1976</f>
        <v>14.101426914395899</v>
      </c>
    </row>
    <row r="15" spans="1:6" x14ac:dyDescent="0.35">
      <c r="A15" s="1">
        <f>[4]Eurostat!A1983</f>
        <v>2019</v>
      </c>
      <c r="B15" s="1" t="str">
        <f>[4]Eurostat!B1983</f>
        <v>S1</v>
      </c>
      <c r="C15" s="1" t="str">
        <f>[4]Eurostat!C1983</f>
        <v>Small</v>
      </c>
      <c r="D15" s="1" t="str">
        <f t="shared" si="0"/>
        <v>20 MWh &lt; Consumption &lt; 500 MWh</v>
      </c>
      <c r="E15" s="1" t="str">
        <f>[4]Eurostat!E1983</f>
        <v>EU Median</v>
      </c>
      <c r="F15" s="16">
        <f>[4]Eurostat!I1983</f>
        <v>12.238925849999999</v>
      </c>
    </row>
    <row r="16" spans="1:6" x14ac:dyDescent="0.35">
      <c r="A16" s="1">
        <f>[4]Eurostat!A2007</f>
        <v>2019</v>
      </c>
      <c r="B16" s="1" t="str">
        <f>[4]Eurostat!B2007</f>
        <v>S2</v>
      </c>
      <c r="C16" s="1" t="str">
        <f>[4]Eurostat!C2007</f>
        <v>Small</v>
      </c>
      <c r="D16" s="1" t="str">
        <f t="shared" si="0"/>
        <v>20 MWh &lt; Consumption &lt; 500 MWh</v>
      </c>
      <c r="E16" s="1" t="str">
        <f>[4]Eurostat!E2007</f>
        <v>Ireland</v>
      </c>
      <c r="F16" s="16">
        <f>[4]Eurostat!I2007</f>
        <v>14.20223046666667</v>
      </c>
    </row>
    <row r="17" spans="1:6" x14ac:dyDescent="0.35">
      <c r="A17" s="1">
        <f>[4]Eurostat!A2018</f>
        <v>2019</v>
      </c>
      <c r="B17" s="1" t="str">
        <f>[4]Eurostat!B2018</f>
        <v>S2</v>
      </c>
      <c r="C17" s="1" t="str">
        <f>[4]Eurostat!C2018</f>
        <v>Small</v>
      </c>
      <c r="D17" s="1" t="str">
        <f t="shared" si="0"/>
        <v>20 MWh &lt; Consumption &lt; 500 MWh</v>
      </c>
      <c r="E17" s="1" t="str">
        <f>[4]Eurostat!E2018</f>
        <v>UK</v>
      </c>
      <c r="F17" s="16">
        <f>[4]Eurostat!I2018</f>
        <v>15.127313716666666</v>
      </c>
    </row>
    <row r="18" spans="1:6" x14ac:dyDescent="0.35">
      <c r="A18" s="1">
        <f>[4]Eurostat!A2095</f>
        <v>2019</v>
      </c>
      <c r="B18" s="1" t="str">
        <f>[4]Eurostat!B2095</f>
        <v>S2</v>
      </c>
      <c r="C18" s="1" t="str">
        <f>[4]Eurostat!C2095</f>
        <v>Small</v>
      </c>
      <c r="D18" s="1" t="str">
        <f t="shared" si="0"/>
        <v>20 MWh &lt; Consumption &lt; 500 MWh</v>
      </c>
      <c r="E18" s="1" t="str">
        <f>[4]Eurostat!E2095</f>
        <v>NI</v>
      </c>
      <c r="F18" s="16">
        <f>[4]Eurostat!I2095</f>
        <v>13.669722560155</v>
      </c>
    </row>
    <row r="19" spans="1:6" x14ac:dyDescent="0.35">
      <c r="A19" s="1">
        <f>[4]Eurostat!A2102</f>
        <v>2019</v>
      </c>
      <c r="B19" s="1" t="str">
        <f>[4]Eurostat!B2102</f>
        <v>S2</v>
      </c>
      <c r="C19" s="1" t="str">
        <f>[4]Eurostat!C2102</f>
        <v>Small</v>
      </c>
      <c r="D19" s="1" t="str">
        <f t="shared" si="0"/>
        <v>20 MWh &lt; Consumption &lt; 500 MWh</v>
      </c>
      <c r="E19" s="1" t="str">
        <f>[4]Eurostat!E2102</f>
        <v>EU Median</v>
      </c>
      <c r="F19" s="16">
        <f>[4]Eurostat!I2102</f>
        <v>12.669235366666669</v>
      </c>
    </row>
    <row r="20" spans="1:6" x14ac:dyDescent="0.35">
      <c r="A20" s="1">
        <f>[4]Eurostat!A2126</f>
        <v>2020</v>
      </c>
      <c r="B20" s="1" t="str">
        <f>[4]Eurostat!B2126</f>
        <v>S1</v>
      </c>
      <c r="C20" s="1" t="str">
        <f>[4]Eurostat!C2126</f>
        <v>Small</v>
      </c>
      <c r="D20" s="1" t="str">
        <f t="shared" si="0"/>
        <v>20 MWh &lt; Consumption &lt; 500 MWh</v>
      </c>
      <c r="E20" s="1" t="str">
        <f>[4]Eurostat!E2126</f>
        <v>Ireland</v>
      </c>
      <c r="F20" s="16">
        <f>[4]Eurostat!I2126</f>
        <v>14.660366933333336</v>
      </c>
    </row>
    <row r="21" spans="1:6" x14ac:dyDescent="0.35">
      <c r="A21" s="1">
        <f>[4]Eurostat!A2137</f>
        <v>2020</v>
      </c>
      <c r="B21" s="1" t="str">
        <f>[4]Eurostat!B2137</f>
        <v>S1</v>
      </c>
      <c r="C21" s="1" t="str">
        <f>[4]Eurostat!C2137</f>
        <v>Small</v>
      </c>
      <c r="D21" s="1" t="str">
        <f t="shared" si="0"/>
        <v>20 MWh &lt; Consumption &lt; 500 MWh</v>
      </c>
      <c r="E21" s="1" t="str">
        <f>[4]Eurostat!E2137</f>
        <v>UK</v>
      </c>
      <c r="F21" s="16">
        <f>[4]Eurostat!I2137</f>
        <v>15.550208916666667</v>
      </c>
    </row>
    <row r="22" spans="1:6" x14ac:dyDescent="0.35">
      <c r="A22" s="1">
        <f>[4]Eurostat!A2214</f>
        <v>2020</v>
      </c>
      <c r="B22" s="1" t="str">
        <f>[4]Eurostat!B2214</f>
        <v>S1</v>
      </c>
      <c r="C22" s="1" t="str">
        <f>[4]Eurostat!C2214</f>
        <v>Small</v>
      </c>
      <c r="D22" s="1" t="str">
        <f t="shared" si="0"/>
        <v>20 MWh &lt; Consumption &lt; 500 MWh</v>
      </c>
      <c r="E22" s="1" t="str">
        <f>[4]Eurostat!E2214</f>
        <v>NI</v>
      </c>
      <c r="F22" s="16">
        <f>[4]Eurostat!I2214</f>
        <v>14.626920950201239</v>
      </c>
    </row>
    <row r="23" spans="1:6" x14ac:dyDescent="0.35">
      <c r="A23" s="1">
        <f>[4]Eurostat!A2221</f>
        <v>2020</v>
      </c>
      <c r="B23" s="1" t="str">
        <f>[4]Eurostat!B2221</f>
        <v>S1</v>
      </c>
      <c r="C23" s="1" t="str">
        <f>[4]Eurostat!C2221</f>
        <v>Small</v>
      </c>
      <c r="D23" s="1" t="str">
        <f t="shared" si="0"/>
        <v>20 MWh &lt; Consumption &lt; 500 MWh</v>
      </c>
      <c r="E23" s="1" t="str">
        <f>[4]Eurostat!E2221</f>
        <v>EU Median</v>
      </c>
      <c r="F23" s="16">
        <f>[4]Eurostat!I2221</f>
        <v>12.589942516666667</v>
      </c>
    </row>
    <row r="24" spans="1:6" x14ac:dyDescent="0.35">
      <c r="A24" s="1">
        <f>[4]Eurostat!A2245</f>
        <v>2020</v>
      </c>
      <c r="B24" s="1" t="str">
        <f>[4]Eurostat!B2245</f>
        <v>S2</v>
      </c>
      <c r="C24" s="1" t="str">
        <f>[4]Eurostat!C2245</f>
        <v>Small</v>
      </c>
      <c r="D24" s="1" t="str">
        <f t="shared" si="0"/>
        <v>20 MWh &lt; Consumption &lt; 500 MWh</v>
      </c>
      <c r="E24" s="1" t="str">
        <f>[4]Eurostat!E2245</f>
        <v>Ireland</v>
      </c>
      <c r="F24" s="16">
        <f>[4]Eurostat!I2245</f>
        <v>14.854499916666667</v>
      </c>
    </row>
    <row r="25" spans="1:6" x14ac:dyDescent="0.35">
      <c r="A25" s="1">
        <f>[4]Eurostat!A2256</f>
        <v>2020</v>
      </c>
      <c r="B25" s="1" t="str">
        <f>[4]Eurostat!B2256</f>
        <v>S2</v>
      </c>
      <c r="C25" s="1" t="str">
        <f>[4]Eurostat!C2256</f>
        <v>Small</v>
      </c>
      <c r="D25" s="1" t="str">
        <f t="shared" si="0"/>
        <v>20 MWh &lt; Consumption &lt; 500 MWh</v>
      </c>
      <c r="E25" s="1" t="str">
        <f>[4]Eurostat!E2256</f>
        <v>UK</v>
      </c>
      <c r="F25" s="16">
        <f>[4]Eurostat!I2256</f>
        <v>15.42302025700257</v>
      </c>
    </row>
    <row r="26" spans="1:6" x14ac:dyDescent="0.35">
      <c r="A26" s="1">
        <f>[4]Eurostat!A2333</f>
        <v>2020</v>
      </c>
      <c r="B26" s="1" t="str">
        <f>[4]Eurostat!B2333</f>
        <v>S2</v>
      </c>
      <c r="C26" s="1" t="str">
        <f>[4]Eurostat!C2333</f>
        <v>Small</v>
      </c>
      <c r="D26" s="1" t="str">
        <f t="shared" si="0"/>
        <v>20 MWh &lt; Consumption &lt; 500 MWh</v>
      </c>
      <c r="E26" s="1" t="str">
        <f>[4]Eurostat!E2333</f>
        <v>NI</v>
      </c>
      <c r="F26" s="16">
        <f>[4]Eurostat!I2333</f>
        <v>14.550796031136938</v>
      </c>
    </row>
    <row r="27" spans="1:6" x14ac:dyDescent="0.35">
      <c r="A27" s="1">
        <f>[4]Eurostat!A2340</f>
        <v>2020</v>
      </c>
      <c r="B27" s="1" t="str">
        <f>[4]Eurostat!B2340</f>
        <v>S2</v>
      </c>
      <c r="C27" s="1" t="str">
        <f>[4]Eurostat!C2340</f>
        <v>Small</v>
      </c>
      <c r="D27" s="1" t="str">
        <f t="shared" si="0"/>
        <v>20 MWh &lt; Consumption &lt; 500 MWh</v>
      </c>
      <c r="E27" s="1" t="str">
        <f>[4]Eurostat!E2340</f>
        <v>EU Median</v>
      </c>
      <c r="F27" s="16">
        <f>[4]Eurostat!I2340</f>
        <v>12.747927499999999</v>
      </c>
    </row>
    <row r="28" spans="1:6" x14ac:dyDescent="0.35">
      <c r="A28" s="1">
        <f>[4]Eurostat!A2364</f>
        <v>2021</v>
      </c>
      <c r="B28" s="1" t="str">
        <f>[4]Eurostat!B2364</f>
        <v>S1</v>
      </c>
      <c r="C28" s="1" t="str">
        <f>[4]Eurostat!C2364</f>
        <v>Small</v>
      </c>
      <c r="D28" s="1" t="str">
        <f t="shared" si="0"/>
        <v>20 MWh &lt; Consumption &lt; 500 MWh</v>
      </c>
      <c r="E28" s="1" t="str">
        <f>[4]Eurostat!E2364</f>
        <v>Ireland</v>
      </c>
      <c r="F28" s="16">
        <f>[4]Eurostat!I2364</f>
        <v>15.770900666666666</v>
      </c>
    </row>
    <row r="29" spans="1:6" x14ac:dyDescent="0.35">
      <c r="A29" s="1">
        <f>[4]Eurostat!A2375</f>
        <v>2021</v>
      </c>
      <c r="B29" s="1" t="str">
        <f>[4]Eurostat!B2375</f>
        <v>S1</v>
      </c>
      <c r="C29" s="1" t="str">
        <f>[4]Eurostat!C2375</f>
        <v>Small</v>
      </c>
      <c r="D29" s="1" t="str">
        <f t="shared" si="0"/>
        <v>20 MWh &lt; Consumption &lt; 500 MWh</v>
      </c>
      <c r="E29" s="1" t="str">
        <f>[4]Eurostat!E2375</f>
        <v>UK</v>
      </c>
      <c r="F29" s="16">
        <f>[4]Eurostat!I2375</f>
        <v>15.349135439778081</v>
      </c>
    </row>
    <row r="30" spans="1:6" x14ac:dyDescent="0.35">
      <c r="A30" s="1">
        <f>[4]Eurostat!A2452</f>
        <v>2021</v>
      </c>
      <c r="B30" s="1" t="str">
        <f>[4]Eurostat!B2452</f>
        <v>S1</v>
      </c>
      <c r="C30" s="1" t="str">
        <f>[4]Eurostat!C2452</f>
        <v>Small</v>
      </c>
      <c r="D30" s="1" t="str">
        <f t="shared" si="0"/>
        <v>20 MWh &lt; Consumption &lt; 500 MWh</v>
      </c>
      <c r="E30" s="1" t="str">
        <f>[4]Eurostat!E2452</f>
        <v>NI</v>
      </c>
      <c r="F30" s="16">
        <f>[4]Eurostat!I2452</f>
        <v>16.152586681140818</v>
      </c>
    </row>
    <row r="31" spans="1:6" x14ac:dyDescent="0.35">
      <c r="A31" s="1">
        <f>[4]Eurostat!A2459</f>
        <v>2021</v>
      </c>
      <c r="B31" s="1" t="str">
        <f>[4]Eurostat!B2459</f>
        <v>S1</v>
      </c>
      <c r="C31" s="1" t="str">
        <f>[4]Eurostat!C2459</f>
        <v>Small</v>
      </c>
      <c r="D31" s="1" t="str">
        <f t="shared" si="0"/>
        <v>20 MWh &lt; Consumption &lt; 500 MWh</v>
      </c>
      <c r="E31" s="1" t="str">
        <f>[4]Eurostat!E2459</f>
        <v>EU Median</v>
      </c>
      <c r="F31" s="16">
        <f>[4]Eurostat!I2459</f>
        <v>12.592404166666665</v>
      </c>
    </row>
    <row r="32" spans="1:6" x14ac:dyDescent="0.35">
      <c r="A32" s="1">
        <f>[4]Eurostat!A2483</f>
        <v>2021</v>
      </c>
      <c r="B32" s="1" t="str">
        <f>[4]Eurostat!B2483</f>
        <v>S2</v>
      </c>
      <c r="C32" s="1" t="str">
        <f>[4]Eurostat!C2483</f>
        <v>Small</v>
      </c>
      <c r="D32" s="1" t="str">
        <f t="shared" si="0"/>
        <v>20 MWh &lt; Consumption &lt; 500 MWh</v>
      </c>
      <c r="E32" s="1" t="str">
        <f>[4]Eurostat!E2483</f>
        <v>Ireland</v>
      </c>
      <c r="F32" s="16">
        <f>[4]Eurostat!I2483</f>
        <v>17.8572831</v>
      </c>
    </row>
    <row r="33" spans="1:6" x14ac:dyDescent="0.35">
      <c r="A33" s="1">
        <f>[4]Eurostat!A2494</f>
        <v>2021</v>
      </c>
      <c r="B33" s="1" t="str">
        <f>[4]Eurostat!B2494</f>
        <v>S2</v>
      </c>
      <c r="C33" s="1" t="str">
        <f>[4]Eurostat!C2494</f>
        <v>Small</v>
      </c>
      <c r="D33" s="1" t="str">
        <f t="shared" si="0"/>
        <v>20 MWh &lt; Consumption &lt; 500 MWh</v>
      </c>
      <c r="E33" s="1" t="str">
        <f>[4]Eurostat!E2494</f>
        <v>UK</v>
      </c>
      <c r="F33" s="16">
        <f>[4]Eurostat!I2494</f>
        <v>17.112051432259435</v>
      </c>
    </row>
    <row r="34" spans="1:6" x14ac:dyDescent="0.35">
      <c r="A34" s="1">
        <f>[4]Eurostat!A2571</f>
        <v>2021</v>
      </c>
      <c r="B34" s="1" t="str">
        <f>[4]Eurostat!B2571</f>
        <v>S2</v>
      </c>
      <c r="C34" s="1" t="str">
        <f>[4]Eurostat!C2571</f>
        <v>Small</v>
      </c>
      <c r="D34" s="1" t="str">
        <f t="shared" si="0"/>
        <v>20 MWh &lt; Consumption &lt; 500 MWh</v>
      </c>
      <c r="E34" s="1" t="str">
        <f>[4]Eurostat!E2571</f>
        <v>NI</v>
      </c>
      <c r="F34" s="16">
        <f>[4]Eurostat!I2571</f>
        <v>20.619683412417871</v>
      </c>
    </row>
    <row r="35" spans="1:6" x14ac:dyDescent="0.35">
      <c r="A35" s="1">
        <f>[4]Eurostat!A2578</f>
        <v>2021</v>
      </c>
      <c r="B35" s="1" t="str">
        <f>[4]Eurostat!B2578</f>
        <v>S2</v>
      </c>
      <c r="C35" s="1" t="str">
        <f>[4]Eurostat!C2578</f>
        <v>Small</v>
      </c>
      <c r="D35" s="1" t="str">
        <f t="shared" si="0"/>
        <v>20 MWh &lt; Consumption &lt; 500 MWh</v>
      </c>
      <c r="E35" s="1" t="str">
        <f>[4]Eurostat!E2578</f>
        <v>EU Median</v>
      </c>
      <c r="F35" s="16">
        <f>[4]Eurostat!I2578</f>
        <v>12.7479031</v>
      </c>
    </row>
    <row r="36" spans="1:6" x14ac:dyDescent="0.35">
      <c r="A36" s="1">
        <f>[4]Eurostat!A2602</f>
        <v>2022</v>
      </c>
      <c r="B36" s="1" t="str">
        <f>[4]Eurostat!B2602</f>
        <v>S1</v>
      </c>
      <c r="C36" s="1" t="str">
        <f>[4]Eurostat!C2602</f>
        <v>Small</v>
      </c>
      <c r="D36" s="1" t="str">
        <f t="shared" si="0"/>
        <v>20 MWh &lt; Consumption &lt; 500 MWh</v>
      </c>
      <c r="E36" s="1" t="str">
        <f>[4]Eurostat!E2602</f>
        <v>Ireland</v>
      </c>
      <c r="F36" s="16">
        <f>[4]Eurostat!I2602</f>
        <v>19.816573833333333</v>
      </c>
    </row>
    <row r="37" spans="1:6" x14ac:dyDescent="0.35">
      <c r="A37" s="1">
        <f>[4]Eurostat!A2613</f>
        <v>2022</v>
      </c>
      <c r="B37" s="1" t="str">
        <f>[4]Eurostat!B2613</f>
        <v>S1</v>
      </c>
      <c r="C37" s="1" t="str">
        <f>[4]Eurostat!C2613</f>
        <v>Small</v>
      </c>
      <c r="D37" s="1" t="str">
        <f t="shared" si="0"/>
        <v>20 MWh &lt; Consumption &lt; 500 MWh</v>
      </c>
      <c r="E37" s="1" t="str">
        <f>[4]Eurostat!E2613</f>
        <v>UK</v>
      </c>
      <c r="F37" s="16">
        <f>[4]Eurostat!I2613</f>
        <v>18.42321400443906</v>
      </c>
    </row>
    <row r="38" spans="1:6" x14ac:dyDescent="0.35">
      <c r="A38" s="1">
        <f>[4]Eurostat!A2690</f>
        <v>2022</v>
      </c>
      <c r="B38" s="1" t="str">
        <f>[4]Eurostat!B2690</f>
        <v>S1</v>
      </c>
      <c r="C38" s="1" t="str">
        <f>[4]Eurostat!C2690</f>
        <v>Small</v>
      </c>
      <c r="D38" s="1" t="str">
        <f t="shared" si="0"/>
        <v>20 MWh &lt; Consumption &lt; 500 MWh</v>
      </c>
      <c r="E38" s="1" t="str">
        <f>[4]Eurostat!E2690</f>
        <v>NI</v>
      </c>
      <c r="F38" s="16">
        <f>[4]Eurostat!I2690</f>
        <v>25.30184566550372</v>
      </c>
    </row>
    <row r="39" spans="1:6" x14ac:dyDescent="0.35">
      <c r="A39" s="1">
        <f>[4]Eurostat!A2697</f>
        <v>2022</v>
      </c>
      <c r="B39" s="1" t="str">
        <f>[4]Eurostat!B2697</f>
        <v>S1</v>
      </c>
      <c r="C39" s="1" t="str">
        <f>[4]Eurostat!C2697</f>
        <v>Small</v>
      </c>
      <c r="D39" s="1" t="str">
        <f t="shared" si="0"/>
        <v>20 MWh &lt; Consumption &lt; 500 MWh</v>
      </c>
      <c r="E39" s="1" t="str">
        <f>[4]Eurostat!E2697</f>
        <v>EU Median</v>
      </c>
      <c r="F39" s="16">
        <f>[4]Eurostat!I2697</f>
        <v>16.666808166666666</v>
      </c>
    </row>
    <row r="40" spans="1:6" x14ac:dyDescent="0.35">
      <c r="A40" s="1">
        <f>[4]Eurostat!A2721</f>
        <v>2022</v>
      </c>
      <c r="B40" s="1" t="str">
        <f>[4]Eurostat!B2721</f>
        <v>S2</v>
      </c>
      <c r="C40" s="1" t="str">
        <f>[4]Eurostat!C2721</f>
        <v>Small</v>
      </c>
      <c r="D40" s="1" t="str">
        <f t="shared" si="0"/>
        <v>20 MWh &lt; Consumption &lt; 500 MWh</v>
      </c>
      <c r="E40" s="1" t="str">
        <f>[4]Eurostat!E2721</f>
        <v>Ireland</v>
      </c>
      <c r="F40" s="16">
        <f>[4]Eurostat!I2721</f>
        <v>27.737730633333332</v>
      </c>
    </row>
    <row r="41" spans="1:6" x14ac:dyDescent="0.35">
      <c r="A41" s="1">
        <f>[4]Eurostat!A2732</f>
        <v>2022</v>
      </c>
      <c r="B41" s="1" t="str">
        <f>[4]Eurostat!B2732</f>
        <v>S2</v>
      </c>
      <c r="C41" s="1" t="str">
        <f>[4]Eurostat!C2732</f>
        <v>Small</v>
      </c>
      <c r="D41" s="1" t="str">
        <f t="shared" si="0"/>
        <v>20 MWh &lt; Consumption &lt; 500 MWh</v>
      </c>
      <c r="E41" s="1" t="str">
        <f>[4]Eurostat!E2732</f>
        <v>UK</v>
      </c>
      <c r="F41" s="16">
        <f>[4]Eurostat!I2732</f>
        <v>25.206719749445671</v>
      </c>
    </row>
    <row r="42" spans="1:6" x14ac:dyDescent="0.35">
      <c r="A42" s="1">
        <f>[4]Eurostat!A2809</f>
        <v>2022</v>
      </c>
      <c r="B42" s="1" t="str">
        <f>[4]Eurostat!B2809</f>
        <v>S2</v>
      </c>
      <c r="C42" s="1" t="str">
        <f>[4]Eurostat!C2809</f>
        <v>Small</v>
      </c>
      <c r="D42" s="1" t="str">
        <f t="shared" si="0"/>
        <v>20 MWh &lt; Consumption &lt; 500 MWh</v>
      </c>
      <c r="E42" s="1" t="str">
        <f>[4]Eurostat!E2809</f>
        <v>NI</v>
      </c>
      <c r="F42" s="16">
        <f>[4]Eurostat!I2809</f>
        <v>31.195553897418264</v>
      </c>
    </row>
    <row r="43" spans="1:6" x14ac:dyDescent="0.35">
      <c r="A43" s="1">
        <f>[4]Eurostat!A2816</f>
        <v>2022</v>
      </c>
      <c r="B43" s="1" t="str">
        <f>[4]Eurostat!B2816</f>
        <v>S2</v>
      </c>
      <c r="C43" s="1" t="str">
        <f>[4]Eurostat!C2816</f>
        <v>Small</v>
      </c>
      <c r="D43" s="1" t="str">
        <f t="shared" si="0"/>
        <v>20 MWh &lt; Consumption &lt; 500 MWh</v>
      </c>
      <c r="E43" s="1" t="str">
        <f>[4]Eurostat!E2816</f>
        <v>EU Median</v>
      </c>
      <c r="F43" s="16">
        <f>[4]Eurostat!I2816</f>
        <v>19.349095233333333</v>
      </c>
    </row>
    <row r="44" spans="1:6" x14ac:dyDescent="0.35">
      <c r="A44" s="1">
        <f>[4]Eurostat!A2840</f>
        <v>2023</v>
      </c>
      <c r="B44" s="1" t="str">
        <f>[4]Eurostat!B2840</f>
        <v>S1</v>
      </c>
      <c r="C44" s="1" t="str">
        <f>[4]Eurostat!C2840</f>
        <v>Small</v>
      </c>
      <c r="D44" s="1" t="str">
        <f t="shared" si="0"/>
        <v>20 MWh &lt; Consumption &lt; 500 MWh</v>
      </c>
      <c r="E44" s="1" t="str">
        <f>[4]Eurostat!E2840</f>
        <v>Ireland</v>
      </c>
      <c r="F44" s="16">
        <f>[4]Eurostat!I2840</f>
        <v>31.216319499999997</v>
      </c>
    </row>
    <row r="45" spans="1:6" x14ac:dyDescent="0.35">
      <c r="A45" s="1">
        <f>[4]Eurostat!A2851</f>
        <v>2023</v>
      </c>
      <c r="B45" s="1" t="str">
        <f>[4]Eurostat!B2851</f>
        <v>S1</v>
      </c>
      <c r="C45" s="1" t="str">
        <f>[4]Eurostat!C2851</f>
        <v>Small</v>
      </c>
      <c r="D45" s="1" t="str">
        <f t="shared" si="0"/>
        <v>20 MWh &lt; Consumption &lt; 500 MWh</v>
      </c>
      <c r="E45" s="1" t="str">
        <f>[4]Eurostat!E2851</f>
        <v>UK</v>
      </c>
      <c r="F45" s="16">
        <f>[4]Eurostat!I2851</f>
        <v>25.757138214946274</v>
      </c>
    </row>
    <row r="46" spans="1:6" x14ac:dyDescent="0.35">
      <c r="A46" s="1">
        <f>[4]Eurostat!A2928</f>
        <v>2023</v>
      </c>
      <c r="B46" s="1" t="str">
        <f>[4]Eurostat!B2928</f>
        <v>S1</v>
      </c>
      <c r="C46" s="1" t="str">
        <f>[4]Eurostat!C2928</f>
        <v>Small</v>
      </c>
      <c r="D46" s="1" t="str">
        <f t="shared" si="0"/>
        <v>20 MWh &lt; Consumption &lt; 500 MWh</v>
      </c>
      <c r="E46" s="1" t="str">
        <f>[4]Eurostat!E2928</f>
        <v>NI</v>
      </c>
      <c r="F46" s="16">
        <f>[4]Eurostat!I2928</f>
        <v>27.679380130895179</v>
      </c>
    </row>
    <row r="47" spans="1:6" x14ac:dyDescent="0.35">
      <c r="A47" s="1">
        <f>[4]Eurostat!A2935</f>
        <v>2023</v>
      </c>
      <c r="B47" s="1" t="str">
        <f>[4]Eurostat!B2935</f>
        <v>S1</v>
      </c>
      <c r="C47" s="1" t="str">
        <f>[4]Eurostat!C2935</f>
        <v>Small</v>
      </c>
      <c r="D47" s="1" t="str">
        <f t="shared" si="0"/>
        <v>20 MWh &lt; Consumption &lt; 500 MWh</v>
      </c>
      <c r="E47" s="1" t="str">
        <f>[4]Eurostat!E2935</f>
        <v>EU Median</v>
      </c>
      <c r="F47" s="16">
        <f>[4]Eurostat!I2935</f>
        <v>22.721903999999995</v>
      </c>
    </row>
    <row r="48" spans="1:6" x14ac:dyDescent="0.35">
      <c r="A48" s="1">
        <f>[4]Eurostat!A2959</f>
        <v>2023</v>
      </c>
      <c r="B48" s="1" t="str">
        <f>[4]Eurostat!B2959</f>
        <v>S2</v>
      </c>
      <c r="C48" s="1" t="str">
        <f>[4]Eurostat!C2959</f>
        <v>Small</v>
      </c>
      <c r="D48" s="1" t="str">
        <f t="shared" si="0"/>
        <v>20 MWh &lt; Consumption &lt; 500 MWh</v>
      </c>
      <c r="E48" s="1" t="str">
        <f>[4]Eurostat!E2959</f>
        <v>Ireland</v>
      </c>
      <c r="F48" s="16">
        <f>[4]Eurostat!I2959</f>
        <v>26.245902999999998</v>
      </c>
    </row>
    <row r="49" spans="1:6" x14ac:dyDescent="0.35">
      <c r="A49" s="1">
        <f>[4]Eurostat!A2970</f>
        <v>2023</v>
      </c>
      <c r="B49" s="1" t="str">
        <f>[4]Eurostat!B2970</f>
        <v>S2</v>
      </c>
      <c r="C49" s="1" t="str">
        <f>[4]Eurostat!C2970</f>
        <v>Small</v>
      </c>
      <c r="D49" s="1" t="str">
        <f t="shared" si="0"/>
        <v>20 MWh &lt; Consumption &lt; 500 MWh</v>
      </c>
      <c r="E49" s="1" t="str">
        <f>[4]Eurostat!E2970</f>
        <v>UK</v>
      </c>
      <c r="F49" s="16">
        <f>[4]Eurostat!I2970</f>
        <v>34.904079696908852</v>
      </c>
    </row>
    <row r="50" spans="1:6" x14ac:dyDescent="0.35">
      <c r="A50" s="1">
        <f>[4]Eurostat!A3047</f>
        <v>2023</v>
      </c>
      <c r="B50" s="1" t="str">
        <f>[4]Eurostat!B3047</f>
        <v>S2</v>
      </c>
      <c r="C50" s="1" t="str">
        <f>[4]Eurostat!C3047</f>
        <v>Small</v>
      </c>
      <c r="D50" s="1" t="str">
        <f t="shared" si="0"/>
        <v>20 MWh &lt; Consumption &lt; 500 MWh</v>
      </c>
      <c r="E50" s="1" t="str">
        <f>[4]Eurostat!E3047</f>
        <v>NI</v>
      </c>
      <c r="F50" s="16">
        <f>[4]Eurostat!I3047</f>
        <v>26.713756373391583</v>
      </c>
    </row>
    <row r="51" spans="1:6" x14ac:dyDescent="0.35">
      <c r="A51" s="1">
        <f>[4]Eurostat!A3054</f>
        <v>2023</v>
      </c>
      <c r="B51" s="1" t="str">
        <f>[4]Eurostat!B3054</f>
        <v>S2</v>
      </c>
      <c r="C51" s="1" t="str">
        <f>[4]Eurostat!C3054</f>
        <v>Small</v>
      </c>
      <c r="D51" s="1" t="str">
        <f t="shared" si="0"/>
        <v>20 MWh &lt; Consumption &lt; 500 MWh</v>
      </c>
      <c r="E51" s="1" t="str">
        <f>[4]Eurostat!E3054</f>
        <v>EU Median</v>
      </c>
      <c r="F51" s="16">
        <f>[4]Eurostat!I3054</f>
        <v>21.065098499999998</v>
      </c>
    </row>
    <row r="52" spans="1:6" x14ac:dyDescent="0.35">
      <c r="A52" s="1"/>
      <c r="B52" s="1"/>
      <c r="C52" s="1"/>
      <c r="D52" s="1"/>
      <c r="E52" s="1"/>
      <c r="F52" s="1"/>
    </row>
    <row r="53" spans="1:6" x14ac:dyDescent="0.35">
      <c r="A53" s="1" t="s">
        <v>161</v>
      </c>
      <c r="B53" s="1"/>
      <c r="C53" s="1"/>
      <c r="D53" s="1"/>
      <c r="E53" s="1"/>
      <c r="F53" s="1"/>
    </row>
    <row r="55" spans="1:6" x14ac:dyDescent="0.35">
      <c r="A55" s="10" t="s">
        <v>0</v>
      </c>
    </row>
  </sheetData>
  <hyperlinks>
    <hyperlink ref="A55" location="Contents!A1" display="Contents" xr:uid="{D0BA0F0C-E6C1-4B4C-8463-9C6A59E7532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3FBF-E52F-4B59-B5E7-97C257BAAEE7}">
  <dimension ref="A1:F55"/>
  <sheetViews>
    <sheetView workbookViewId="0">
      <selection activeCell="A2" sqref="A2"/>
    </sheetView>
  </sheetViews>
  <sheetFormatPr defaultRowHeight="14.5" x14ac:dyDescent="0.35"/>
  <cols>
    <col min="1" max="1" width="5.26953125" style="1" bestFit="1" customWidth="1"/>
    <col min="2" max="2" width="9.6328125" style="1" bestFit="1" customWidth="1"/>
    <col min="3" max="3" width="16.90625" style="1" bestFit="1" customWidth="1"/>
    <col min="4" max="4" width="39.6328125" style="1" bestFit="1" customWidth="1"/>
    <col min="5" max="5" width="10.6328125" style="1" bestFit="1" customWidth="1"/>
    <col min="6" max="6" width="25.36328125" style="1" bestFit="1" customWidth="1"/>
  </cols>
  <sheetData>
    <row r="1" spans="1:6" x14ac:dyDescent="0.35">
      <c r="A1" s="1" t="s">
        <v>86</v>
      </c>
    </row>
    <row r="2" spans="1:6" x14ac:dyDescent="0.35">
      <c r="A2" s="16"/>
    </row>
    <row r="3" spans="1:6" x14ac:dyDescent="0.35">
      <c r="A3" s="1" t="str">
        <f>[4]Eurostat!A1</f>
        <v>Year</v>
      </c>
      <c r="B3" s="1" t="str">
        <f>[4]Eurostat!B1</f>
        <v>Semester</v>
      </c>
      <c r="C3" s="1" t="str">
        <f>[4]Eurostat!C1</f>
        <v>Size of consumer</v>
      </c>
      <c r="D3" s="1" t="str">
        <f>[4]Eurostat!D1</f>
        <v>Annual consumption (MWh)</v>
      </c>
      <c r="E3" s="1" t="str">
        <f>[4]Eurostat!E1</f>
        <v>Country</v>
      </c>
      <c r="F3" s="1" t="str">
        <f>[4]Eurostat!I1</f>
        <v>Unit price exc VAT (p/kWh)</v>
      </c>
    </row>
    <row r="4" spans="1:6" x14ac:dyDescent="0.35">
      <c r="A4" s="1">
        <f>[4]Eurostat!A1680</f>
        <v>2018</v>
      </c>
      <c r="B4" s="1" t="str">
        <f>[4]Eurostat!B1680</f>
        <v>S1</v>
      </c>
      <c r="C4" s="1" t="str">
        <f>[4]Eurostat!C1680</f>
        <v>Medium</v>
      </c>
      <c r="D4" s="1" t="str">
        <f>[4]Eurostat!D1680</f>
        <v>2 000 MWh &lt; Consumption &lt; 20 000 MWh</v>
      </c>
      <c r="E4" s="1" t="str">
        <f>[4]Eurostat!E1680</f>
        <v>Ireland</v>
      </c>
      <c r="F4" s="16">
        <f>[4]Eurostat!I1680</f>
        <v>9.5098813</v>
      </c>
    </row>
    <row r="5" spans="1:6" x14ac:dyDescent="0.35">
      <c r="A5" s="1">
        <f>[4]Eurostat!A1691</f>
        <v>2018</v>
      </c>
      <c r="B5" s="1" t="str">
        <f>[4]Eurostat!B1691</f>
        <v>S1</v>
      </c>
      <c r="C5" s="1" t="str">
        <f>[4]Eurostat!C1691</f>
        <v>Medium</v>
      </c>
      <c r="D5" s="1" t="str">
        <f t="shared" ref="D5:D51" si="0">$D$4</f>
        <v>2 000 MWh &lt; Consumption &lt; 20 000 MWh</v>
      </c>
      <c r="E5" s="1" t="str">
        <f>[4]Eurostat!E1691</f>
        <v>UK</v>
      </c>
      <c r="F5" s="16">
        <f>[4]Eurostat!I1691</f>
        <v>11.251746700000002</v>
      </c>
    </row>
    <row r="6" spans="1:6" x14ac:dyDescent="0.35">
      <c r="A6" s="1">
        <f>[4]Eurostat!A1740</f>
        <v>2018</v>
      </c>
      <c r="B6" s="1" t="str">
        <f>[4]Eurostat!B1740</f>
        <v>S1</v>
      </c>
      <c r="C6" s="1" t="str">
        <f>[4]Eurostat!C1740</f>
        <v>Medium</v>
      </c>
      <c r="D6" s="1" t="str">
        <f t="shared" si="0"/>
        <v>2 000 MWh &lt; Consumption &lt; 20 000 MWh</v>
      </c>
      <c r="E6" s="1" t="str">
        <f>[4]Eurostat!E1740</f>
        <v>NI</v>
      </c>
      <c r="F6" s="16">
        <f>[4]Eurostat!I1740</f>
        <v>10.322084832223657</v>
      </c>
    </row>
    <row r="7" spans="1:6" x14ac:dyDescent="0.35">
      <c r="A7" s="1">
        <f>[4]Eurostat!A1747</f>
        <v>2018</v>
      </c>
      <c r="B7" s="1" t="str">
        <f>[4]Eurostat!B1747</f>
        <v>S1</v>
      </c>
      <c r="C7" s="1" t="str">
        <f>[4]Eurostat!C1747</f>
        <v>Medium</v>
      </c>
      <c r="D7" s="1" t="str">
        <f t="shared" si="0"/>
        <v>2 000 MWh &lt; Consumption &lt; 20 000 MWh</v>
      </c>
      <c r="E7" s="1" t="str">
        <f>[4]Eurostat!E1747</f>
        <v>EU Median</v>
      </c>
      <c r="F7" s="16">
        <f>[4]Eurostat!I1747</f>
        <v>7.7152320999999997</v>
      </c>
    </row>
    <row r="8" spans="1:6" x14ac:dyDescent="0.35">
      <c r="A8" s="1">
        <f>[4]Eurostat!A1799</f>
        <v>2018</v>
      </c>
      <c r="B8" s="1" t="str">
        <f>[4]Eurostat!B1799</f>
        <v>S2</v>
      </c>
      <c r="C8" s="1" t="str">
        <f>[4]Eurostat!C1799</f>
        <v>Medium</v>
      </c>
      <c r="D8" s="1" t="str">
        <f t="shared" si="0"/>
        <v>2 000 MWh &lt; Consumption &lt; 20 000 MWh</v>
      </c>
      <c r="E8" s="1" t="str">
        <f>[4]Eurostat!E1799</f>
        <v>Ireland</v>
      </c>
      <c r="F8" s="16">
        <f>[4]Eurostat!I1799</f>
        <v>9.858559266666667</v>
      </c>
    </row>
    <row r="9" spans="1:6" x14ac:dyDescent="0.35">
      <c r="A9" s="1">
        <f>[4]Eurostat!A1810</f>
        <v>2018</v>
      </c>
      <c r="B9" s="1" t="str">
        <f>[4]Eurostat!B1810</f>
        <v>S2</v>
      </c>
      <c r="C9" s="1" t="str">
        <f>[4]Eurostat!C1810</f>
        <v>Medium</v>
      </c>
      <c r="D9" s="1" t="str">
        <f t="shared" si="0"/>
        <v>2 000 MWh &lt; Consumption &lt; 20 000 MWh</v>
      </c>
      <c r="E9" s="1" t="str">
        <f>[4]Eurostat!E1810</f>
        <v>UK</v>
      </c>
      <c r="F9" s="16">
        <f>[4]Eurostat!I1810</f>
        <v>11.887215866666667</v>
      </c>
    </row>
    <row r="10" spans="1:6" x14ac:dyDescent="0.35">
      <c r="A10" s="1">
        <f>[4]Eurostat!A1859</f>
        <v>2018</v>
      </c>
      <c r="B10" s="1" t="str">
        <f>[4]Eurostat!B1859</f>
        <v>S2</v>
      </c>
      <c r="C10" s="1" t="str">
        <f>[4]Eurostat!C1859</f>
        <v>Medium</v>
      </c>
      <c r="D10" s="1" t="str">
        <f t="shared" si="0"/>
        <v>2 000 MWh &lt; Consumption &lt; 20 000 MWh</v>
      </c>
      <c r="E10" s="1" t="str">
        <f>[4]Eurostat!E1859</f>
        <v>NI</v>
      </c>
      <c r="F10" s="16">
        <f>[4]Eurostat!I1859</f>
        <v>11.21568464233434</v>
      </c>
    </row>
    <row r="11" spans="1:6" x14ac:dyDescent="0.35">
      <c r="A11" s="1">
        <f>[4]Eurostat!A1866</f>
        <v>2018</v>
      </c>
      <c r="B11" s="1" t="str">
        <f>[4]Eurostat!B1866</f>
        <v>S2</v>
      </c>
      <c r="C11" s="1" t="str">
        <f>[4]Eurostat!C1866</f>
        <v>Medium</v>
      </c>
      <c r="D11" s="1" t="str">
        <f t="shared" si="0"/>
        <v>2 000 MWh &lt; Consumption &lt; 20 000 MWh</v>
      </c>
      <c r="E11" s="1" t="str">
        <f>[4]Eurostat!E1866</f>
        <v>EU Median</v>
      </c>
      <c r="F11" s="16">
        <f>[4]Eurostat!I1866</f>
        <v>7.8743907499999999</v>
      </c>
    </row>
    <row r="12" spans="1:6" x14ac:dyDescent="0.35">
      <c r="A12" s="1">
        <f>[4]Eurostat!A1918</f>
        <v>2019</v>
      </c>
      <c r="B12" s="1" t="str">
        <f>[4]Eurostat!B1918</f>
        <v>S1</v>
      </c>
      <c r="C12" s="1" t="str">
        <f>[4]Eurostat!C1918</f>
        <v>Medium</v>
      </c>
      <c r="D12" s="1" t="str">
        <f t="shared" si="0"/>
        <v>2 000 MWh &lt; Consumption &lt; 20 000 MWh</v>
      </c>
      <c r="E12" s="1" t="str">
        <f>[4]Eurostat!E1918</f>
        <v>Ireland</v>
      </c>
      <c r="F12" s="16">
        <f>[4]Eurostat!I1918</f>
        <v>9.2687368499999998</v>
      </c>
    </row>
    <row r="13" spans="1:6" x14ac:dyDescent="0.35">
      <c r="A13" s="1">
        <f>[4]Eurostat!A1929</f>
        <v>2019</v>
      </c>
      <c r="B13" s="1" t="str">
        <f>[4]Eurostat!B1929</f>
        <v>S1</v>
      </c>
      <c r="C13" s="1" t="str">
        <f>[4]Eurostat!C1929</f>
        <v>Medium</v>
      </c>
      <c r="D13" s="1" t="str">
        <f t="shared" si="0"/>
        <v>2 000 MWh &lt; Consumption &lt; 20 000 MWh</v>
      </c>
      <c r="E13" s="1" t="str">
        <f>[4]Eurostat!E1929</f>
        <v>UK</v>
      </c>
      <c r="F13" s="16">
        <f>[4]Eurostat!I1929</f>
        <v>12.291340949999999</v>
      </c>
    </row>
    <row r="14" spans="1:6" x14ac:dyDescent="0.35">
      <c r="A14" s="1">
        <f>[4]Eurostat!A1978</f>
        <v>2019</v>
      </c>
      <c r="B14" s="1" t="str">
        <f>[4]Eurostat!B1978</f>
        <v>S1</v>
      </c>
      <c r="C14" s="1" t="str">
        <f>[4]Eurostat!C1978</f>
        <v>Medium</v>
      </c>
      <c r="D14" s="1" t="str">
        <f t="shared" si="0"/>
        <v>2 000 MWh &lt; Consumption &lt; 20 000 MWh</v>
      </c>
      <c r="E14" s="1" t="str">
        <f>[4]Eurostat!E1978</f>
        <v>NI</v>
      </c>
      <c r="F14" s="16">
        <f>[4]Eurostat!I1978</f>
        <v>11.371482053775763</v>
      </c>
    </row>
    <row r="15" spans="1:6" x14ac:dyDescent="0.35">
      <c r="A15" s="1">
        <f>[4]Eurostat!A1985</f>
        <v>2019</v>
      </c>
      <c r="B15" s="1" t="str">
        <f>[4]Eurostat!B1985</f>
        <v>S1</v>
      </c>
      <c r="C15" s="1" t="str">
        <f>[4]Eurostat!C1985</f>
        <v>Medium</v>
      </c>
      <c r="D15" s="1" t="str">
        <f t="shared" si="0"/>
        <v>2 000 MWh &lt; Consumption &lt; 20 000 MWh</v>
      </c>
      <c r="E15" s="1" t="str">
        <f>[4]Eurostat!E1985</f>
        <v>EU Median</v>
      </c>
      <c r="F15" s="16">
        <f>[4]Eurostat!I1985</f>
        <v>8.2815858000000002</v>
      </c>
    </row>
    <row r="16" spans="1:6" x14ac:dyDescent="0.35">
      <c r="A16" s="1">
        <f>[4]Eurostat!A2037</f>
        <v>2019</v>
      </c>
      <c r="B16" s="1" t="str">
        <f>[4]Eurostat!B2037</f>
        <v>S2</v>
      </c>
      <c r="C16" s="1" t="str">
        <f>[4]Eurostat!C2037</f>
        <v>Medium</v>
      </c>
      <c r="D16" s="1" t="str">
        <f t="shared" si="0"/>
        <v>2 000 MWh &lt; Consumption &lt; 20 000 MWh</v>
      </c>
      <c r="E16" s="1" t="str">
        <f>[4]Eurostat!E2037</f>
        <v>Ireland</v>
      </c>
      <c r="F16" s="16">
        <f>[4]Eurostat!I2037</f>
        <v>9.1274880666666665</v>
      </c>
    </row>
    <row r="17" spans="1:6" x14ac:dyDescent="0.35">
      <c r="A17" s="1">
        <f>[4]Eurostat!A2048</f>
        <v>2019</v>
      </c>
      <c r="B17" s="1" t="str">
        <f>[4]Eurostat!B2048</f>
        <v>S2</v>
      </c>
      <c r="C17" s="1" t="str">
        <f>[4]Eurostat!C2048</f>
        <v>Medium</v>
      </c>
      <c r="D17" s="1" t="str">
        <f t="shared" si="0"/>
        <v>2 000 MWh &lt; Consumption &lt; 20 000 MWh</v>
      </c>
      <c r="E17" s="1" t="str">
        <f>[4]Eurostat!E2048</f>
        <v>UK</v>
      </c>
      <c r="F17" s="16">
        <f>[4]Eurostat!I2048</f>
        <v>12.827821066666669</v>
      </c>
    </row>
    <row r="18" spans="1:6" x14ac:dyDescent="0.35">
      <c r="A18" s="1">
        <f>[4]Eurostat!A2097</f>
        <v>2019</v>
      </c>
      <c r="B18" s="1" t="str">
        <f>[4]Eurostat!B2097</f>
        <v>S2</v>
      </c>
      <c r="C18" s="1" t="str">
        <f>[4]Eurostat!C2097</f>
        <v>Medium</v>
      </c>
      <c r="D18" s="1" t="str">
        <f t="shared" si="0"/>
        <v>2 000 MWh &lt; Consumption &lt; 20 000 MWh</v>
      </c>
      <c r="E18" s="1" t="str">
        <f>[4]Eurostat!E2097</f>
        <v>NI</v>
      </c>
      <c r="F18" s="16">
        <f>[4]Eurostat!I2097</f>
        <v>10.745924201581593</v>
      </c>
    </row>
    <row r="19" spans="1:6" x14ac:dyDescent="0.35">
      <c r="A19" s="1">
        <f>[4]Eurostat!A2104</f>
        <v>2019</v>
      </c>
      <c r="B19" s="1" t="str">
        <f>[4]Eurostat!B2104</f>
        <v>S2</v>
      </c>
      <c r="C19" s="1" t="str">
        <f>[4]Eurostat!C2104</f>
        <v>Medium</v>
      </c>
      <c r="D19" s="1" t="str">
        <f t="shared" si="0"/>
        <v>2 000 MWh &lt; Consumption &lt; 20 000 MWh</v>
      </c>
      <c r="E19" s="1" t="str">
        <f>[4]Eurostat!E2104</f>
        <v>EU Median</v>
      </c>
      <c r="F19" s="16">
        <f>[4]Eurostat!I2104</f>
        <v>8.3698008333333345</v>
      </c>
    </row>
    <row r="20" spans="1:6" x14ac:dyDescent="0.35">
      <c r="A20" s="1">
        <f>[4]Eurostat!A2156</f>
        <v>2020</v>
      </c>
      <c r="B20" s="1" t="str">
        <f>[4]Eurostat!B2156</f>
        <v>S1</v>
      </c>
      <c r="C20" s="1" t="str">
        <f>[4]Eurostat!C2156</f>
        <v>Medium</v>
      </c>
      <c r="D20" s="1" t="str">
        <f t="shared" si="0"/>
        <v>2 000 MWh &lt; Consumption &lt; 20 000 MWh</v>
      </c>
      <c r="E20" s="1" t="str">
        <f>[4]Eurostat!E2156</f>
        <v>Ireland</v>
      </c>
      <c r="F20" s="16">
        <f>[4]Eurostat!I2156</f>
        <v>8.9005776000000001</v>
      </c>
    </row>
    <row r="21" spans="1:6" x14ac:dyDescent="0.35">
      <c r="A21" s="1">
        <f>[4]Eurostat!A2167</f>
        <v>2020</v>
      </c>
      <c r="B21" s="1" t="str">
        <f>[4]Eurostat!B2167</f>
        <v>S1</v>
      </c>
      <c r="C21" s="1" t="str">
        <f>[4]Eurostat!C2167</f>
        <v>Medium</v>
      </c>
      <c r="D21" s="1" t="str">
        <f t="shared" si="0"/>
        <v>2 000 MWh &lt; Consumption &lt; 20 000 MWh</v>
      </c>
      <c r="E21" s="1" t="str">
        <f>[4]Eurostat!E2167</f>
        <v>UK</v>
      </c>
      <c r="F21" s="16">
        <f>[4]Eurostat!I2167</f>
        <v>13.400491650000003</v>
      </c>
    </row>
    <row r="22" spans="1:6" x14ac:dyDescent="0.35">
      <c r="A22" s="1">
        <f>[4]Eurostat!A2216</f>
        <v>2020</v>
      </c>
      <c r="B22" s="1" t="str">
        <f>[4]Eurostat!B2216</f>
        <v>S1</v>
      </c>
      <c r="C22" s="1" t="str">
        <f>[4]Eurostat!C2216</f>
        <v>Medium</v>
      </c>
      <c r="D22" s="1" t="str">
        <f t="shared" si="0"/>
        <v>2 000 MWh &lt; Consumption &lt; 20 000 MWh</v>
      </c>
      <c r="E22" s="1" t="str">
        <f>[4]Eurostat!E2216</f>
        <v>NI</v>
      </c>
      <c r="F22" s="16">
        <f>[4]Eurostat!I2216</f>
        <v>10.743415158707226</v>
      </c>
    </row>
    <row r="23" spans="1:6" x14ac:dyDescent="0.35">
      <c r="A23" s="1">
        <f>[4]Eurostat!A2223</f>
        <v>2020</v>
      </c>
      <c r="B23" s="1" t="str">
        <f>[4]Eurostat!B2223</f>
        <v>S1</v>
      </c>
      <c r="C23" s="1" t="str">
        <f>[4]Eurostat!C2223</f>
        <v>Medium</v>
      </c>
      <c r="D23" s="1" t="str">
        <f t="shared" si="0"/>
        <v>2 000 MWh &lt; Consumption &lt; 20 000 MWh</v>
      </c>
      <c r="E23" s="1" t="str">
        <f>[4]Eurostat!E2223</f>
        <v>EU Median</v>
      </c>
      <c r="F23" s="16">
        <f>[4]Eurostat!I2223</f>
        <v>8.4931452666666676</v>
      </c>
    </row>
    <row r="24" spans="1:6" x14ac:dyDescent="0.35">
      <c r="A24" s="1">
        <f>[4]Eurostat!A2275</f>
        <v>2020</v>
      </c>
      <c r="B24" s="1" t="str">
        <f>[4]Eurostat!B2275</f>
        <v>S2</v>
      </c>
      <c r="C24" s="1" t="str">
        <f>[4]Eurostat!C2275</f>
        <v>Medium</v>
      </c>
      <c r="D24" s="1" t="str">
        <f t="shared" si="0"/>
        <v>2 000 MWh &lt; Consumption &lt; 20 000 MWh</v>
      </c>
      <c r="E24" s="1" t="str">
        <f>[4]Eurostat!E2275</f>
        <v>Ireland</v>
      </c>
      <c r="F24" s="16">
        <f>[4]Eurostat!I2275</f>
        <v>9.6016305000000024</v>
      </c>
    </row>
    <row r="25" spans="1:6" x14ac:dyDescent="0.35">
      <c r="A25" s="1">
        <f>[4]Eurostat!A2286</f>
        <v>2020</v>
      </c>
      <c r="B25" s="1" t="str">
        <f>[4]Eurostat!B2286</f>
        <v>S2</v>
      </c>
      <c r="C25" s="1" t="str">
        <f>[4]Eurostat!C2286</f>
        <v>Medium</v>
      </c>
      <c r="D25" s="1" t="str">
        <f t="shared" si="0"/>
        <v>2 000 MWh &lt; Consumption &lt; 20 000 MWh</v>
      </c>
      <c r="E25" s="1" t="str">
        <f>[4]Eurostat!E2286</f>
        <v>UK</v>
      </c>
      <c r="F25" s="16">
        <f>[4]Eurostat!I2286</f>
        <v>13.120276003956146</v>
      </c>
    </row>
    <row r="26" spans="1:6" x14ac:dyDescent="0.35">
      <c r="A26" s="1">
        <f>[4]Eurostat!A2335</f>
        <v>2020</v>
      </c>
      <c r="B26" s="1" t="str">
        <f>[4]Eurostat!B2335</f>
        <v>S2</v>
      </c>
      <c r="C26" s="1" t="str">
        <f>[4]Eurostat!C2335</f>
        <v>Medium</v>
      </c>
      <c r="D26" s="1" t="str">
        <f t="shared" si="0"/>
        <v>2 000 MWh &lt; Consumption &lt; 20 000 MWh</v>
      </c>
      <c r="E26" s="1" t="str">
        <f>[4]Eurostat!E2335</f>
        <v>NI</v>
      </c>
      <c r="F26" s="16">
        <f>[4]Eurostat!I2335</f>
        <v>10.571666892021938</v>
      </c>
    </row>
    <row r="27" spans="1:6" x14ac:dyDescent="0.35">
      <c r="A27" s="1">
        <f>[4]Eurostat!A2342</f>
        <v>2020</v>
      </c>
      <c r="B27" s="1" t="str">
        <f>[4]Eurostat!B2342</f>
        <v>S2</v>
      </c>
      <c r="C27" s="1" t="str">
        <f>[4]Eurostat!C2342</f>
        <v>Medium</v>
      </c>
      <c r="D27" s="1" t="str">
        <f t="shared" si="0"/>
        <v>2 000 MWh &lt; Consumption &lt; 20 000 MWh</v>
      </c>
      <c r="E27" s="1" t="str">
        <f>[4]Eurostat!E2342</f>
        <v>EU Median</v>
      </c>
      <c r="F27" s="16">
        <f>[4]Eurostat!I2342</f>
        <v>8.8964259999999999</v>
      </c>
    </row>
    <row r="28" spans="1:6" x14ac:dyDescent="0.35">
      <c r="A28" s="1">
        <f>[4]Eurostat!A2394</f>
        <v>2021</v>
      </c>
      <c r="B28" s="1" t="str">
        <f>[4]Eurostat!B2394</f>
        <v>S1</v>
      </c>
      <c r="C28" s="1" t="str">
        <f>[4]Eurostat!C2394</f>
        <v>Medium</v>
      </c>
      <c r="D28" s="1" t="str">
        <f t="shared" si="0"/>
        <v>2 000 MWh &lt; Consumption &lt; 20 000 MWh</v>
      </c>
      <c r="E28" s="1" t="str">
        <f>[4]Eurostat!E2394</f>
        <v>Ireland</v>
      </c>
      <c r="F28" s="16">
        <f>[4]Eurostat!I2394</f>
        <v>10.55156625</v>
      </c>
    </row>
    <row r="29" spans="1:6" x14ac:dyDescent="0.35">
      <c r="A29" s="1">
        <f>[4]Eurostat!A2405</f>
        <v>2021</v>
      </c>
      <c r="B29" s="1" t="str">
        <f>[4]Eurostat!B2405</f>
        <v>S1</v>
      </c>
      <c r="C29" s="1" t="str">
        <f>[4]Eurostat!C2405</f>
        <v>Medium</v>
      </c>
      <c r="D29" s="1" t="str">
        <f t="shared" si="0"/>
        <v>2 000 MWh &lt; Consumption &lt; 20 000 MWh</v>
      </c>
      <c r="E29" s="1" t="str">
        <f>[4]Eurostat!E2405</f>
        <v>UK</v>
      </c>
      <c r="F29" s="16">
        <f>[4]Eurostat!I2405</f>
        <v>13.279961488123849</v>
      </c>
    </row>
    <row r="30" spans="1:6" x14ac:dyDescent="0.35">
      <c r="A30" s="1">
        <f>[4]Eurostat!A2454</f>
        <v>2021</v>
      </c>
      <c r="B30" s="1" t="str">
        <f>[4]Eurostat!B2454</f>
        <v>S1</v>
      </c>
      <c r="C30" s="1" t="str">
        <f>[4]Eurostat!C2454</f>
        <v>Medium</v>
      </c>
      <c r="D30" s="1" t="str">
        <f t="shared" si="0"/>
        <v>2 000 MWh &lt; Consumption &lt; 20 000 MWh</v>
      </c>
      <c r="E30" s="1" t="str">
        <f>[4]Eurostat!E2454</f>
        <v>NI</v>
      </c>
      <c r="F30" s="16">
        <f>[4]Eurostat!I2454</f>
        <v>11.751702628763962</v>
      </c>
    </row>
    <row r="31" spans="1:6" x14ac:dyDescent="0.35">
      <c r="A31" s="1">
        <f>[4]Eurostat!A2461</f>
        <v>2021</v>
      </c>
      <c r="B31" s="1" t="str">
        <f>[4]Eurostat!B2461</f>
        <v>S1</v>
      </c>
      <c r="C31" s="1" t="str">
        <f>[4]Eurostat!C2461</f>
        <v>Medium</v>
      </c>
      <c r="D31" s="1" t="str">
        <f t="shared" si="0"/>
        <v>2 000 MWh &lt; Consumption &lt; 20 000 MWh</v>
      </c>
      <c r="E31" s="1" t="str">
        <f>[4]Eurostat!E2461</f>
        <v>EU Median</v>
      </c>
      <c r="F31" s="16">
        <f>[4]Eurostat!I2461</f>
        <v>8.7712608333333346</v>
      </c>
    </row>
    <row r="32" spans="1:6" x14ac:dyDescent="0.35">
      <c r="A32" s="1">
        <f>[4]Eurostat!A2513</f>
        <v>2021</v>
      </c>
      <c r="B32" s="1" t="str">
        <f>[4]Eurostat!B2513</f>
        <v>S2</v>
      </c>
      <c r="C32" s="1" t="str">
        <f>[4]Eurostat!C2513</f>
        <v>Medium</v>
      </c>
      <c r="D32" s="1" t="str">
        <f t="shared" si="0"/>
        <v>2 000 MWh &lt; Consumption &lt; 20 000 MWh</v>
      </c>
      <c r="E32" s="1" t="str">
        <f>[4]Eurostat!E2513</f>
        <v>Ireland</v>
      </c>
      <c r="F32" s="16">
        <f>[4]Eurostat!I2513</f>
        <v>14.272201466666669</v>
      </c>
    </row>
    <row r="33" spans="1:6" x14ac:dyDescent="0.35">
      <c r="A33" s="1">
        <f>[4]Eurostat!A2524</f>
        <v>2021</v>
      </c>
      <c r="B33" s="1" t="str">
        <f>[4]Eurostat!B2524</f>
        <v>S2</v>
      </c>
      <c r="C33" s="1" t="str">
        <f>[4]Eurostat!C2524</f>
        <v>Medium</v>
      </c>
      <c r="D33" s="1" t="str">
        <f t="shared" si="0"/>
        <v>2 000 MWh &lt; Consumption &lt; 20 000 MWh</v>
      </c>
      <c r="E33" s="1" t="str">
        <f>[4]Eurostat!E2524</f>
        <v>UK</v>
      </c>
      <c r="F33" s="16">
        <f>[4]Eurostat!I2524</f>
        <v>15.131231540558678</v>
      </c>
    </row>
    <row r="34" spans="1:6" x14ac:dyDescent="0.35">
      <c r="A34" s="1">
        <f>[4]Eurostat!A2573</f>
        <v>2021</v>
      </c>
      <c r="B34" s="1" t="str">
        <f>[4]Eurostat!B2573</f>
        <v>S2</v>
      </c>
      <c r="C34" s="1" t="str">
        <f>[4]Eurostat!C2573</f>
        <v>Medium</v>
      </c>
      <c r="D34" s="1" t="str">
        <f t="shared" si="0"/>
        <v>2 000 MWh &lt; Consumption &lt; 20 000 MWh</v>
      </c>
      <c r="E34" s="1" t="str">
        <f>[4]Eurostat!E2573</f>
        <v>NI</v>
      </c>
      <c r="F34" s="16">
        <f>[4]Eurostat!I2573</f>
        <v>16.045076467897236</v>
      </c>
    </row>
    <row r="35" spans="1:6" x14ac:dyDescent="0.35">
      <c r="A35" s="1">
        <f>[4]Eurostat!A2580</f>
        <v>2021</v>
      </c>
      <c r="B35" s="1" t="str">
        <f>[4]Eurostat!B2580</f>
        <v>S2</v>
      </c>
      <c r="C35" s="1" t="str">
        <f>[4]Eurostat!C2580</f>
        <v>Medium</v>
      </c>
      <c r="D35" s="1" t="str">
        <f t="shared" si="0"/>
        <v>2 000 MWh &lt; Consumption &lt; 20 000 MWh</v>
      </c>
      <c r="E35" s="1" t="str">
        <f>[4]Eurostat!E2580</f>
        <v>EU Median</v>
      </c>
      <c r="F35" s="16">
        <f>[4]Eurostat!I2580</f>
        <v>10.176181833333333</v>
      </c>
    </row>
    <row r="36" spans="1:6" x14ac:dyDescent="0.35">
      <c r="A36" s="1">
        <f>[4]Eurostat!A2632</f>
        <v>2022</v>
      </c>
      <c r="B36" s="1" t="str">
        <f>[4]Eurostat!B2632</f>
        <v>S1</v>
      </c>
      <c r="C36" s="1" t="str">
        <f>[4]Eurostat!C2632</f>
        <v>Medium</v>
      </c>
      <c r="D36" s="1" t="str">
        <f t="shared" si="0"/>
        <v>2 000 MWh &lt; Consumption &lt; 20 000 MWh</v>
      </c>
      <c r="E36" s="1" t="str">
        <f>[4]Eurostat!E2632</f>
        <v>Ireland</v>
      </c>
      <c r="F36" s="16">
        <f>[4]Eurostat!I2632</f>
        <v>16.329934833333333</v>
      </c>
    </row>
    <row r="37" spans="1:6" x14ac:dyDescent="0.35">
      <c r="A37" s="1">
        <f>[4]Eurostat!A2643</f>
        <v>2022</v>
      </c>
      <c r="B37" s="1" t="str">
        <f>[4]Eurostat!B2643</f>
        <v>S1</v>
      </c>
      <c r="C37" s="1" t="str">
        <f>[4]Eurostat!C2643</f>
        <v>Medium</v>
      </c>
      <c r="D37" s="1" t="str">
        <f t="shared" si="0"/>
        <v>2 000 MWh &lt; Consumption &lt; 20 000 MWh</v>
      </c>
      <c r="E37" s="1" t="str">
        <f>[4]Eurostat!E2643</f>
        <v>UK</v>
      </c>
      <c r="F37" s="16">
        <f>[4]Eurostat!I2643</f>
        <v>18.277486079729428</v>
      </c>
    </row>
    <row r="38" spans="1:6" x14ac:dyDescent="0.35">
      <c r="A38" s="1">
        <f>[4]Eurostat!A2692</f>
        <v>2022</v>
      </c>
      <c r="B38" s="1" t="str">
        <f>[4]Eurostat!B2692</f>
        <v>S1</v>
      </c>
      <c r="C38" s="1" t="str">
        <f>[4]Eurostat!C2692</f>
        <v>Medium</v>
      </c>
      <c r="D38" s="1" t="str">
        <f t="shared" si="0"/>
        <v>2 000 MWh &lt; Consumption &lt; 20 000 MWh</v>
      </c>
      <c r="E38" s="1" t="str">
        <f>[4]Eurostat!E2692</f>
        <v>NI</v>
      </c>
      <c r="F38" s="16">
        <f>[4]Eurostat!I2692</f>
        <v>20.084133756641776</v>
      </c>
    </row>
    <row r="39" spans="1:6" x14ac:dyDescent="0.35">
      <c r="A39" s="1">
        <f>[4]Eurostat!A2699</f>
        <v>2022</v>
      </c>
      <c r="B39" s="1" t="str">
        <f>[4]Eurostat!B2699</f>
        <v>S1</v>
      </c>
      <c r="C39" s="1" t="str">
        <f>[4]Eurostat!C2699</f>
        <v>Medium</v>
      </c>
      <c r="D39" s="1" t="str">
        <f t="shared" si="0"/>
        <v>2 000 MWh &lt; Consumption &lt; 20 000 MWh</v>
      </c>
      <c r="E39" s="1" t="str">
        <f>[4]Eurostat!E2699</f>
        <v>EU Median</v>
      </c>
      <c r="F39" s="16">
        <f>[4]Eurostat!I2699</f>
        <v>14.637146333333334</v>
      </c>
    </row>
    <row r="40" spans="1:6" x14ac:dyDescent="0.35">
      <c r="A40" s="1">
        <f>[4]Eurostat!A2751</f>
        <v>2022</v>
      </c>
      <c r="B40" s="1" t="str">
        <f>[4]Eurostat!B2751</f>
        <v>S2</v>
      </c>
      <c r="C40" s="1" t="str">
        <f>[4]Eurostat!C2751</f>
        <v>Medium</v>
      </c>
      <c r="D40" s="1" t="str">
        <f t="shared" si="0"/>
        <v>2 000 MWh &lt; Consumption &lt; 20 000 MWh</v>
      </c>
      <c r="E40" s="1" t="str">
        <f>[4]Eurostat!E2751</f>
        <v>Ireland</v>
      </c>
      <c r="F40" s="16">
        <f>[4]Eurostat!I2751</f>
        <v>21.489405499999997</v>
      </c>
    </row>
    <row r="41" spans="1:6" x14ac:dyDescent="0.35">
      <c r="A41" s="1">
        <f>[4]Eurostat!A2762</f>
        <v>2022</v>
      </c>
      <c r="B41" s="1" t="str">
        <f>[4]Eurostat!B2762</f>
        <v>S2</v>
      </c>
      <c r="C41" s="1" t="str">
        <f>[4]Eurostat!C2762</f>
        <v>Medium</v>
      </c>
      <c r="D41" s="1" t="str">
        <f t="shared" si="0"/>
        <v>2 000 MWh &lt; Consumption &lt; 20 000 MWh</v>
      </c>
      <c r="E41" s="1" t="str">
        <f>[4]Eurostat!E2762</f>
        <v>UK</v>
      </c>
      <c r="F41" s="16">
        <f>[4]Eurostat!I2762</f>
        <v>22.504979944795927</v>
      </c>
    </row>
    <row r="42" spans="1:6" x14ac:dyDescent="0.35">
      <c r="A42" s="1">
        <f>[4]Eurostat!A2811</f>
        <v>2022</v>
      </c>
      <c r="B42" s="1" t="str">
        <f>[4]Eurostat!B2811</f>
        <v>S2</v>
      </c>
      <c r="C42" s="1" t="str">
        <f>[4]Eurostat!C2811</f>
        <v>Medium</v>
      </c>
      <c r="D42" s="1" t="str">
        <f t="shared" si="0"/>
        <v>2 000 MWh &lt; Consumption &lt; 20 000 MWh</v>
      </c>
      <c r="E42" s="1" t="str">
        <f>[4]Eurostat!E2811</f>
        <v>NI</v>
      </c>
      <c r="F42" s="16">
        <f>[4]Eurostat!I2811</f>
        <v>25.182869043221757</v>
      </c>
    </row>
    <row r="43" spans="1:6" x14ac:dyDescent="0.35">
      <c r="A43" s="1">
        <f>[4]Eurostat!A2818</f>
        <v>2022</v>
      </c>
      <c r="B43" s="1" t="str">
        <f>[4]Eurostat!B2818</f>
        <v>S2</v>
      </c>
      <c r="C43" s="1" t="str">
        <f>[4]Eurostat!C2818</f>
        <v>Medium</v>
      </c>
      <c r="D43" s="1" t="str">
        <f t="shared" si="0"/>
        <v>2 000 MWh &lt; Consumption &lt; 20 000 MWh</v>
      </c>
      <c r="E43" s="1" t="str">
        <f>[4]Eurostat!E2818</f>
        <v>EU Median</v>
      </c>
      <c r="F43" s="16">
        <f>[4]Eurostat!I2818</f>
        <v>17.044809583333333</v>
      </c>
    </row>
    <row r="44" spans="1:6" x14ac:dyDescent="0.35">
      <c r="A44" s="1">
        <f>[4]Eurostat!A2870</f>
        <v>2023</v>
      </c>
      <c r="B44" s="1" t="str">
        <f>[4]Eurostat!B2870</f>
        <v>S1</v>
      </c>
      <c r="C44" s="1" t="str">
        <f>[4]Eurostat!C2870</f>
        <v>Medium</v>
      </c>
      <c r="D44" s="1" t="str">
        <f t="shared" si="0"/>
        <v>2 000 MWh &lt; Consumption &lt; 20 000 MWh</v>
      </c>
      <c r="E44" s="1" t="str">
        <f>[4]Eurostat!E2870</f>
        <v>Ireland</v>
      </c>
      <c r="F44" s="16">
        <f>[4]Eurostat!I2870</f>
        <v>21.082630833333333</v>
      </c>
    </row>
    <row r="45" spans="1:6" x14ac:dyDescent="0.35">
      <c r="A45" s="1">
        <f>[4]Eurostat!A2881</f>
        <v>2023</v>
      </c>
      <c r="B45" s="1" t="str">
        <f>[4]Eurostat!B2881</f>
        <v>S1</v>
      </c>
      <c r="C45" s="1" t="str">
        <f>[4]Eurostat!C2881</f>
        <v>Medium</v>
      </c>
      <c r="D45" s="1" t="str">
        <f t="shared" si="0"/>
        <v>2 000 MWh &lt; Consumption &lt; 20 000 MWh</v>
      </c>
      <c r="E45" s="1" t="str">
        <f>[4]Eurostat!E2881</f>
        <v>UK</v>
      </c>
      <c r="F45" s="16">
        <f>[4]Eurostat!I2881</f>
        <v>25.00569174652173</v>
      </c>
    </row>
    <row r="46" spans="1:6" x14ac:dyDescent="0.35">
      <c r="A46" s="1">
        <f>[4]Eurostat!A2930</f>
        <v>2023</v>
      </c>
      <c r="B46" s="1" t="str">
        <f>[4]Eurostat!B2930</f>
        <v>S1</v>
      </c>
      <c r="C46" s="1" t="str">
        <f>[4]Eurostat!C2930</f>
        <v>Medium</v>
      </c>
      <c r="D46" s="1" t="str">
        <f t="shared" si="0"/>
        <v>2 000 MWh &lt; Consumption &lt; 20 000 MWh</v>
      </c>
      <c r="E46" s="1" t="str">
        <f>[4]Eurostat!E2930</f>
        <v>NI</v>
      </c>
      <c r="F46" s="16">
        <f>[4]Eurostat!I2930</f>
        <v>22.308486694890771</v>
      </c>
    </row>
    <row r="47" spans="1:6" x14ac:dyDescent="0.35">
      <c r="A47" s="1">
        <f>[4]Eurostat!A2937</f>
        <v>2023</v>
      </c>
      <c r="B47" s="1" t="str">
        <f>[4]Eurostat!B2937</f>
        <v>S1</v>
      </c>
      <c r="C47" s="1" t="str">
        <f>[4]Eurostat!C2937</f>
        <v>Medium</v>
      </c>
      <c r="D47" s="1" t="str">
        <f t="shared" si="0"/>
        <v>2 000 MWh &lt; Consumption &lt; 20 000 MWh</v>
      </c>
      <c r="E47" s="1" t="str">
        <f>[4]Eurostat!E2937</f>
        <v>EU Median</v>
      </c>
      <c r="F47" s="16">
        <f>[4]Eurostat!I2937</f>
        <v>19.224203499999998</v>
      </c>
    </row>
    <row r="48" spans="1:6" x14ac:dyDescent="0.35">
      <c r="A48" s="1">
        <f>[4]Eurostat!A2989</f>
        <v>2023</v>
      </c>
      <c r="B48" s="1" t="str">
        <f>[4]Eurostat!B2989</f>
        <v>S2</v>
      </c>
      <c r="C48" s="1" t="str">
        <f>[4]Eurostat!C2989</f>
        <v>Medium</v>
      </c>
      <c r="D48" s="1" t="str">
        <f t="shared" si="0"/>
        <v>2 000 MWh &lt; Consumption &lt; 20 000 MWh</v>
      </c>
      <c r="E48" s="1" t="str">
        <f>[4]Eurostat!E2989</f>
        <v>Ireland</v>
      </c>
      <c r="F48" s="16">
        <f>[4]Eurostat!I2989</f>
        <v>19.136541833333329</v>
      </c>
    </row>
    <row r="49" spans="1:6" x14ac:dyDescent="0.35">
      <c r="A49" s="1">
        <f>[4]Eurostat!A3000</f>
        <v>2023</v>
      </c>
      <c r="B49" s="1" t="str">
        <f>[4]Eurostat!B3000</f>
        <v>S2</v>
      </c>
      <c r="C49" s="1" t="str">
        <f>[4]Eurostat!C3000</f>
        <v>Medium</v>
      </c>
      <c r="D49" s="1" t="str">
        <f t="shared" si="0"/>
        <v>2 000 MWh &lt; Consumption &lt; 20 000 MWh</v>
      </c>
      <c r="E49" s="1" t="str">
        <f>[4]Eurostat!E3000</f>
        <v>UK</v>
      </c>
      <c r="F49" s="16">
        <f>[4]Eurostat!I3000</f>
        <v>30.969950683970957</v>
      </c>
    </row>
    <row r="50" spans="1:6" x14ac:dyDescent="0.35">
      <c r="A50" s="1">
        <f>[4]Eurostat!A3049</f>
        <v>2023</v>
      </c>
      <c r="B50" s="1" t="str">
        <f>[4]Eurostat!B3049</f>
        <v>S2</v>
      </c>
      <c r="C50" s="1" t="str">
        <f>[4]Eurostat!C3049</f>
        <v>Medium</v>
      </c>
      <c r="D50" s="1" t="str">
        <f t="shared" si="0"/>
        <v>2 000 MWh &lt; Consumption &lt; 20 000 MWh</v>
      </c>
      <c r="E50" s="1" t="str">
        <f>[4]Eurostat!E3049</f>
        <v>NI</v>
      </c>
      <c r="F50" s="16">
        <f>[4]Eurostat!I3049</f>
        <v>19.60039085052772</v>
      </c>
    </row>
    <row r="51" spans="1:6" x14ac:dyDescent="0.35">
      <c r="A51" s="1">
        <f>[4]Eurostat!A3056</f>
        <v>2023</v>
      </c>
      <c r="B51" s="1" t="str">
        <f>[4]Eurostat!B3056</f>
        <v>S2</v>
      </c>
      <c r="C51" s="1" t="str">
        <f>[4]Eurostat!C3056</f>
        <v>Medium</v>
      </c>
      <c r="D51" s="1" t="str">
        <f t="shared" si="0"/>
        <v>2 000 MWh &lt; Consumption &lt; 20 000 MWh</v>
      </c>
      <c r="E51" s="1" t="str">
        <f>[4]Eurostat!E3056</f>
        <v>EU Median</v>
      </c>
      <c r="F51" s="16">
        <f>[4]Eurostat!I3056</f>
        <v>17.812850666666666</v>
      </c>
    </row>
    <row r="53" spans="1:6" x14ac:dyDescent="0.35">
      <c r="A53" s="1" t="s">
        <v>161</v>
      </c>
    </row>
    <row r="55" spans="1:6" x14ac:dyDescent="0.35">
      <c r="A55" s="10" t="s">
        <v>0</v>
      </c>
    </row>
  </sheetData>
  <hyperlinks>
    <hyperlink ref="A55" location="Contents!A1" display="Contents" xr:uid="{DE629B4C-63C6-4D75-906A-653C4D3DFAA8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8E4DB-81B5-4019-8E06-700785850B95}">
  <dimension ref="A1:E18"/>
  <sheetViews>
    <sheetView workbookViewId="0">
      <selection activeCell="B5" sqref="B5"/>
    </sheetView>
  </sheetViews>
  <sheetFormatPr defaultRowHeight="14.5" x14ac:dyDescent="0.35"/>
  <cols>
    <col min="1" max="1" width="44.1796875" bestFit="1" customWidth="1"/>
    <col min="2" max="2" width="26" bestFit="1" customWidth="1"/>
    <col min="3" max="3" width="21" bestFit="1" customWidth="1"/>
    <col min="4" max="4" width="22.08984375" bestFit="1" customWidth="1"/>
  </cols>
  <sheetData>
    <row r="1" spans="1:5" x14ac:dyDescent="0.35">
      <c r="A1" s="1" t="s">
        <v>3</v>
      </c>
      <c r="B1" s="1"/>
      <c r="C1" s="1"/>
      <c r="D1" s="1"/>
      <c r="E1" s="1"/>
    </row>
    <row r="2" spans="1:5" x14ac:dyDescent="0.35">
      <c r="A2" s="1"/>
      <c r="B2" s="1"/>
      <c r="C2" s="1"/>
      <c r="D2" s="1"/>
      <c r="E2" s="1"/>
    </row>
    <row r="3" spans="1:5" x14ac:dyDescent="0.35">
      <c r="A3" s="1" t="str">
        <f>'[1]AREMM Outputs'!A897</f>
        <v>Complaint Type</v>
      </c>
      <c r="B3" s="1" t="str">
        <f>'[1]AREMM Outputs'!B897</f>
        <v>No. of domestic Complaints</v>
      </c>
      <c r="C3" s="1" t="str">
        <f>'[1]AREMM Outputs'!C897</f>
        <v>No. of I&amp;C Complaints</v>
      </c>
      <c r="D3" s="1" t="str">
        <f>'[1]AREMM Outputs'!D897</f>
        <v>No. of Total Complaints</v>
      </c>
      <c r="E3" s="1"/>
    </row>
    <row r="4" spans="1:5" x14ac:dyDescent="0.35">
      <c r="A4" s="1" t="str">
        <f>'[1]AREMM Outputs'!A898</f>
        <v>Bills, payments and accounts</v>
      </c>
      <c r="B4" s="17">
        <f>'[1]AREMM Outputs'!B898</f>
        <v>7091</v>
      </c>
      <c r="C4" s="17">
        <f>'[1]AREMM Outputs'!C898</f>
        <v>591</v>
      </c>
      <c r="D4" s="17">
        <f>'[1]AREMM Outputs'!D898</f>
        <v>7682</v>
      </c>
      <c r="E4" s="4"/>
    </row>
    <row r="5" spans="1:5" x14ac:dyDescent="0.35">
      <c r="A5" s="1" t="str">
        <f>'[1]AREMM Outputs'!A899</f>
        <v>Customer Service</v>
      </c>
      <c r="B5" s="17">
        <f>'[1]AREMM Outputs'!B899</f>
        <v>6939</v>
      </c>
      <c r="C5" s="17">
        <f>'[1]AREMM Outputs'!C899</f>
        <v>236</v>
      </c>
      <c r="D5" s="17">
        <f>'[1]AREMM Outputs'!D899</f>
        <v>7175</v>
      </c>
      <c r="E5" s="4"/>
    </row>
    <row r="6" spans="1:5" x14ac:dyDescent="0.35">
      <c r="A6" s="1" t="str">
        <f>'[1]AREMM Outputs'!A900</f>
        <v>Debt issues, disconnections and reconnections</v>
      </c>
      <c r="B6" s="17">
        <f>'[1]AREMM Outputs'!B900</f>
        <v>446</v>
      </c>
      <c r="C6" s="17">
        <f>'[1]AREMM Outputs'!C900</f>
        <v>201</v>
      </c>
      <c r="D6" s="17">
        <f>'[1]AREMM Outputs'!D900</f>
        <v>647</v>
      </c>
      <c r="E6" s="4"/>
    </row>
    <row r="7" spans="1:5" x14ac:dyDescent="0.35">
      <c r="A7" s="1" t="str">
        <f>'[1]AREMM Outputs'!A901</f>
        <v>Network Company related</v>
      </c>
      <c r="B7" s="17">
        <f>'[1]AREMM Outputs'!B901</f>
        <v>670</v>
      </c>
      <c r="C7" s="17">
        <f>'[1]AREMM Outputs'!C901</f>
        <v>63</v>
      </c>
      <c r="D7" s="17">
        <f>'[1]AREMM Outputs'!D901</f>
        <v>733</v>
      </c>
      <c r="E7" s="4"/>
    </row>
    <row r="8" spans="1:5" x14ac:dyDescent="0.35">
      <c r="A8" s="1" t="str">
        <f>'[1]AREMM Outputs'!A902</f>
        <v>Prepayment meter issues</v>
      </c>
      <c r="B8" s="17">
        <f>'[1]AREMM Outputs'!B902</f>
        <v>5010</v>
      </c>
      <c r="C8" s="17">
        <f>'[1]AREMM Outputs'!C902</f>
        <v>4</v>
      </c>
      <c r="D8" s="17">
        <f>'[1]AREMM Outputs'!D902</f>
        <v>5014</v>
      </c>
      <c r="E8" s="4"/>
    </row>
    <row r="9" spans="1:5" x14ac:dyDescent="0.35">
      <c r="A9" s="1" t="str">
        <f>'[1]AREMM Outputs'!A903</f>
        <v>Selling/marketing - doorstep and face-to-face</v>
      </c>
      <c r="B9" s="17">
        <f>'[1]AREMM Outputs'!B903</f>
        <v>412</v>
      </c>
      <c r="C9" s="17">
        <f>'[1]AREMM Outputs'!C903</f>
        <v>8</v>
      </c>
      <c r="D9" s="17">
        <f>'[1]AREMM Outputs'!D903</f>
        <v>420</v>
      </c>
      <c r="E9" s="4"/>
    </row>
    <row r="10" spans="1:5" x14ac:dyDescent="0.35">
      <c r="A10" s="1" t="str">
        <f>'[1]AREMM Outputs'!A904</f>
        <v>Selling/marketing - other</v>
      </c>
      <c r="B10" s="17">
        <f>'[1]AREMM Outputs'!B904</f>
        <v>2533</v>
      </c>
      <c r="C10" s="17">
        <f>'[1]AREMM Outputs'!C904</f>
        <v>17</v>
      </c>
      <c r="D10" s="17">
        <f>'[1]AREMM Outputs'!D904</f>
        <v>2550</v>
      </c>
      <c r="E10" s="4"/>
    </row>
    <row r="11" spans="1:5" x14ac:dyDescent="0.35">
      <c r="A11" s="1" t="str">
        <f>'[1]AREMM Outputs'!A905</f>
        <v>Switching</v>
      </c>
      <c r="B11" s="17">
        <f>'[1]AREMM Outputs'!B905</f>
        <v>1328</v>
      </c>
      <c r="C11" s="17">
        <f>'[1]AREMM Outputs'!C905</f>
        <v>51</v>
      </c>
      <c r="D11" s="17">
        <f>'[1]AREMM Outputs'!D905</f>
        <v>1379</v>
      </c>
      <c r="E11" s="4"/>
    </row>
    <row r="12" spans="1:5" x14ac:dyDescent="0.35">
      <c r="A12" s="1" t="str">
        <f>'[1]AREMM Outputs'!A906</f>
        <v>Tariffs</v>
      </c>
      <c r="B12" s="17">
        <f>'[1]AREMM Outputs'!B906</f>
        <v>2386</v>
      </c>
      <c r="C12" s="17">
        <f>'[1]AREMM Outputs'!C906</f>
        <v>176</v>
      </c>
      <c r="D12" s="17">
        <f>'[1]AREMM Outputs'!D906</f>
        <v>2562</v>
      </c>
      <c r="E12" s="4"/>
    </row>
    <row r="13" spans="1:5" x14ac:dyDescent="0.35">
      <c r="A13" s="1" t="str">
        <f>'[1]AREMM Outputs'!A907</f>
        <v>Other</v>
      </c>
      <c r="B13" s="17">
        <f>'[1]AREMM Outputs'!B907</f>
        <v>2673</v>
      </c>
      <c r="C13" s="17">
        <f>'[1]AREMM Outputs'!C907</f>
        <v>122</v>
      </c>
      <c r="D13" s="17">
        <f>'[1]AREMM Outputs'!D907</f>
        <v>2795</v>
      </c>
      <c r="E13" s="4"/>
    </row>
    <row r="14" spans="1:5" x14ac:dyDescent="0.35">
      <c r="A14" s="1" t="str">
        <f>'[1]AREMM Outputs'!A908</f>
        <v>Total</v>
      </c>
      <c r="B14" s="17">
        <f>'[1]AREMM Outputs'!B908</f>
        <v>29488</v>
      </c>
      <c r="C14" s="17">
        <f>'[1]AREMM Outputs'!C908</f>
        <v>1469</v>
      </c>
      <c r="D14" s="17">
        <f>'[1]AREMM Outputs'!D908</f>
        <v>30957</v>
      </c>
      <c r="E14" s="4"/>
    </row>
    <row r="16" spans="1:5" x14ac:dyDescent="0.35">
      <c r="A16" s="1" t="s">
        <v>1</v>
      </c>
    </row>
    <row r="18" spans="1:1" x14ac:dyDescent="0.35">
      <c r="A18" s="10" t="s">
        <v>0</v>
      </c>
    </row>
  </sheetData>
  <hyperlinks>
    <hyperlink ref="A18" location="Contents!A1" display="Contents" xr:uid="{1B9A4708-ABD9-47DD-9AAC-C0970DE06381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E0E3-770D-4ADA-B792-9AB2A860071F}">
  <dimension ref="A1:B17"/>
  <sheetViews>
    <sheetView workbookViewId="0"/>
  </sheetViews>
  <sheetFormatPr defaultRowHeight="14.5" x14ac:dyDescent="0.35"/>
  <cols>
    <col min="1" max="1" width="44.1796875" bestFit="1" customWidth="1"/>
    <col min="2" max="2" width="13.453125" bestFit="1" customWidth="1"/>
  </cols>
  <sheetData>
    <row r="1" spans="1:2" x14ac:dyDescent="0.35">
      <c r="A1" s="1" t="s">
        <v>4</v>
      </c>
      <c r="B1" s="1"/>
    </row>
    <row r="2" spans="1:2" x14ac:dyDescent="0.35">
      <c r="A2" s="1"/>
      <c r="B2" s="1"/>
    </row>
    <row r="3" spans="1:2" x14ac:dyDescent="0.35">
      <c r="A3" s="1" t="str">
        <f>'[1]AREMM Outputs'!G897</f>
        <v>Complaint Type</v>
      </c>
      <c r="B3" s="1" t="str">
        <f>'[1]AREMM Outputs'!H897</f>
        <v>Complaints %</v>
      </c>
    </row>
    <row r="4" spans="1:2" x14ac:dyDescent="0.35">
      <c r="A4" s="1" t="str">
        <f>'[1]AREMM Outputs'!G898</f>
        <v>Bills, payments and accounts</v>
      </c>
      <c r="B4" s="4">
        <f>'[1]AREMM Outputs'!H898</f>
        <v>0.24815066059372679</v>
      </c>
    </row>
    <row r="5" spans="1:2" x14ac:dyDescent="0.35">
      <c r="A5" s="1" t="str">
        <f>'[1]AREMM Outputs'!G899</f>
        <v>Customer Service</v>
      </c>
      <c r="B5" s="4">
        <f>'[1]AREMM Outputs'!H899</f>
        <v>0.23177310462900153</v>
      </c>
    </row>
    <row r="6" spans="1:2" x14ac:dyDescent="0.35">
      <c r="A6" s="1" t="str">
        <f>'[1]AREMM Outputs'!G900</f>
        <v>Prepayment meter issues</v>
      </c>
      <c r="B6" s="4">
        <f>'[1]AREMM Outputs'!H900</f>
        <v>0.16196659883063605</v>
      </c>
    </row>
    <row r="7" spans="1:2" x14ac:dyDescent="0.35">
      <c r="A7" s="1" t="str">
        <f>'[1]AREMM Outputs'!G901</f>
        <v>Other</v>
      </c>
      <c r="B7" s="4">
        <f>'[1]AREMM Outputs'!H901</f>
        <v>9.0286526472203379E-2</v>
      </c>
    </row>
    <row r="8" spans="1:2" x14ac:dyDescent="0.35">
      <c r="A8" s="1" t="str">
        <f>'[1]AREMM Outputs'!G902</f>
        <v>Tariffs</v>
      </c>
      <c r="B8" s="4">
        <f>'[1]AREMM Outputs'!H902</f>
        <v>8.2759957360209316E-2</v>
      </c>
    </row>
    <row r="9" spans="1:2" x14ac:dyDescent="0.35">
      <c r="A9" s="1" t="str">
        <f>'[1]AREMM Outputs'!G903</f>
        <v>Selling/marketing - other</v>
      </c>
      <c r="B9" s="4">
        <f>'[1]AREMM Outputs'!H903</f>
        <v>8.2372322899505759E-2</v>
      </c>
    </row>
    <row r="10" spans="1:2" x14ac:dyDescent="0.35">
      <c r="A10" s="1" t="str">
        <f>'[1]AREMM Outputs'!G904</f>
        <v>Switching</v>
      </c>
      <c r="B10" s="4">
        <f>'[1]AREMM Outputs'!H904</f>
        <v>4.4545660109183705E-2</v>
      </c>
    </row>
    <row r="11" spans="1:2" x14ac:dyDescent="0.35">
      <c r="A11" s="1" t="str">
        <f>'[1]AREMM Outputs'!G905</f>
        <v>Network Company related</v>
      </c>
      <c r="B11" s="4">
        <f>'[1]AREMM Outputs'!H905</f>
        <v>2.3678004974642244E-2</v>
      </c>
    </row>
    <row r="12" spans="1:2" x14ac:dyDescent="0.35">
      <c r="A12" s="1" t="str">
        <f>'[1]AREMM Outputs'!G906</f>
        <v>Debt issues, disconnections and reconnections</v>
      </c>
      <c r="B12" s="4">
        <f>'[1]AREMM Outputs'!H906</f>
        <v>2.0899958006266758E-2</v>
      </c>
    </row>
    <row r="13" spans="1:2" x14ac:dyDescent="0.35">
      <c r="A13" s="1" t="str">
        <f>'[1]AREMM Outputs'!G907</f>
        <v>Selling/marketing - doorstep and face-to-face</v>
      </c>
      <c r="B13" s="4">
        <f>'[1]AREMM Outputs'!H907</f>
        <v>1.3567206124624479E-2</v>
      </c>
    </row>
    <row r="15" spans="1:2" x14ac:dyDescent="0.35">
      <c r="A15" s="1" t="s">
        <v>1</v>
      </c>
    </row>
    <row r="17" spans="1:1" x14ac:dyDescent="0.35">
      <c r="A17" s="10" t="s">
        <v>0</v>
      </c>
    </row>
  </sheetData>
  <hyperlinks>
    <hyperlink ref="A17" location="Contents!A1" display="Contents" xr:uid="{59C24429-7566-4272-9B65-CEBB77E058B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FC0C8-4CBC-4194-BA32-BD703C4B485E}">
  <dimension ref="A1:I13"/>
  <sheetViews>
    <sheetView workbookViewId="0">
      <selection activeCell="A2" sqref="A2"/>
    </sheetView>
  </sheetViews>
  <sheetFormatPr defaultRowHeight="14.5" x14ac:dyDescent="0.35"/>
  <cols>
    <col min="1" max="1" width="9.81640625" bestFit="1" customWidth="1"/>
    <col min="2" max="2" width="9" bestFit="1" customWidth="1"/>
    <col min="3" max="3" width="12.6328125" bestFit="1" customWidth="1"/>
    <col min="4" max="5" width="14.1796875" bestFit="1" customWidth="1"/>
    <col min="6" max="6" width="12.08984375" bestFit="1" customWidth="1"/>
    <col min="7" max="7" width="9.81640625" bestFit="1" customWidth="1"/>
    <col min="8" max="8" width="9.54296875" bestFit="1" customWidth="1"/>
    <col min="9" max="9" width="10.1796875" bestFit="1" customWidth="1"/>
  </cols>
  <sheetData>
    <row r="1" spans="1:9" x14ac:dyDescent="0.35">
      <c r="A1" s="1" t="str">
        <f>'[1]AREMM Outputs'!$A$137</f>
        <v>Figure 2: Electricity Market Share by Connections (overtime) – Total NI Market</v>
      </c>
    </row>
    <row r="3" spans="1:9" x14ac:dyDescent="0.35">
      <c r="A3" s="5"/>
      <c r="B3" s="5" t="str">
        <f>'[1]AREMM Outputs'!B183</f>
        <v>Power NI</v>
      </c>
      <c r="C3" s="5" t="str">
        <f>'[1]AREMM Outputs'!C183</f>
        <v>SSE Airtricity</v>
      </c>
      <c r="D3" s="5" t="str">
        <f>'[1]AREMM Outputs'!D183</f>
        <v>Budget Energy</v>
      </c>
      <c r="E3" s="5" t="str">
        <f>'[1]AREMM Outputs'!E183</f>
        <v>Electric Ireland</v>
      </c>
      <c r="F3" s="5" t="str">
        <f>'[1]AREMM Outputs'!F183</f>
        <v>Click Energy</v>
      </c>
      <c r="G3" s="5" t="str">
        <f>'[1]AREMM Outputs'!G183</f>
        <v>Go Power</v>
      </c>
      <c r="H3" s="5" t="str">
        <f>'[1]AREMM Outputs'!H183</f>
        <v>3T Power</v>
      </c>
      <c r="I3" s="5" t="str">
        <f>'[1]AREMM Outputs'!I183</f>
        <v>Flogas ES</v>
      </c>
    </row>
    <row r="4" spans="1:9" x14ac:dyDescent="0.35">
      <c r="A4" s="5" t="str">
        <f>'[1]AREMM Outputs'!A184</f>
        <v>2022 - Q3</v>
      </c>
      <c r="B4" s="4">
        <f>'[1]AREMM Outputs'!B184</f>
        <v>0.56040001361337355</v>
      </c>
      <c r="C4" s="4">
        <f>'[1]AREMM Outputs'!C184</f>
        <v>0.20332122401794331</v>
      </c>
      <c r="D4" s="4">
        <f>'[1]AREMM Outputs'!D184</f>
        <v>8.4523680134025864E-2</v>
      </c>
      <c r="E4" s="4">
        <f>'[1]AREMM Outputs'!E184</f>
        <v>0.1127670389485206</v>
      </c>
      <c r="F4" s="4">
        <f>'[1]AREMM Outputs'!F184</f>
        <v>2.9036008471031511E-2</v>
      </c>
      <c r="G4" s="4">
        <f>'[1]AREMM Outputs'!G184</f>
        <v>9.5370464907687056E-3</v>
      </c>
      <c r="H4" s="4">
        <f>'[1]AREMM Outputs'!H184</f>
        <v>3.6558495239161725E-4</v>
      </c>
      <c r="I4" s="4">
        <f>'[1]AREMM Outputs'!I184</f>
        <v>4.9403371944813139E-5</v>
      </c>
    </row>
    <row r="5" spans="1:9" x14ac:dyDescent="0.35">
      <c r="A5" s="5" t="str">
        <f>'[1]AREMM Outputs'!A185</f>
        <v>2022 - Q4</v>
      </c>
      <c r="B5" s="4">
        <f>'[1]AREMM Outputs'!B185</f>
        <v>0.56016660239781257</v>
      </c>
      <c r="C5" s="4">
        <f>'[1]AREMM Outputs'!C185</f>
        <v>0.19385166164201079</v>
      </c>
      <c r="D5" s="4">
        <f>'[1]AREMM Outputs'!D185</f>
        <v>8.8826859706934019E-2</v>
      </c>
      <c r="E5" s="4">
        <f>'[1]AREMM Outputs'!E185</f>
        <v>0.11970439248404964</v>
      </c>
      <c r="F5" s="4">
        <f>'[1]AREMM Outputs'!F185</f>
        <v>2.7392773259482577E-2</v>
      </c>
      <c r="G5" s="4">
        <f>'[1]AREMM Outputs'!G185</f>
        <v>9.6184182850732672E-3</v>
      </c>
      <c r="H5" s="4">
        <f>'[1]AREMM Outputs'!H185</f>
        <v>3.7137173105237327E-4</v>
      </c>
      <c r="I5" s="4">
        <f>'[1]AREMM Outputs'!I185</f>
        <v>6.7920493584799836E-5</v>
      </c>
    </row>
    <row r="6" spans="1:9" x14ac:dyDescent="0.35">
      <c r="A6" s="5" t="str">
        <f>'[1]AREMM Outputs'!A186</f>
        <v>2023 - Q1</v>
      </c>
      <c r="B6" s="4">
        <f>'[1]AREMM Outputs'!B186</f>
        <v>0.56367928654530819</v>
      </c>
      <c r="C6" s="4">
        <f>'[1]AREMM Outputs'!C186</f>
        <v>0.20103199874034483</v>
      </c>
      <c r="D6" s="4">
        <f>'[1]AREMM Outputs'!D186</f>
        <v>9.2706027974841884E-2</v>
      </c>
      <c r="E6" s="4">
        <f>'[1]AREMM Outputs'!E186</f>
        <v>0.1043162871663882</v>
      </c>
      <c r="F6" s="4">
        <f>'[1]AREMM Outputs'!F186</f>
        <v>2.8085280404489273E-2</v>
      </c>
      <c r="G6" s="4">
        <f>'[1]AREMM Outputs'!G186</f>
        <v>9.7371781974684435E-3</v>
      </c>
      <c r="H6" s="4">
        <f>'[1]AREMM Outputs'!H186</f>
        <v>3.7067977641120741E-4</v>
      </c>
      <c r="I6" s="4">
        <f>'[1]AREMM Outputs'!I186</f>
        <v>7.3261194747937749E-5</v>
      </c>
    </row>
    <row r="7" spans="1:9" x14ac:dyDescent="0.35">
      <c r="A7" s="5" t="str">
        <f>'[1]AREMM Outputs'!A187</f>
        <v>2023 - Q2</v>
      </c>
      <c r="B7" s="4">
        <f>'[1]AREMM Outputs'!B187</f>
        <v>0.5710821748960927</v>
      </c>
      <c r="C7" s="4">
        <f>'[1]AREMM Outputs'!C187</f>
        <v>0.19573977494674991</v>
      </c>
      <c r="D7" s="4">
        <f>'[1]AREMM Outputs'!D187</f>
        <v>9.9303354618810194E-2</v>
      </c>
      <c r="E7" s="4">
        <f>'[1]AREMM Outputs'!E187</f>
        <v>9.4518216386942244E-2</v>
      </c>
      <c r="F7" s="4">
        <f>'[1]AREMM Outputs'!F187</f>
        <v>2.7386537199727935E-2</v>
      </c>
      <c r="G7" s="4">
        <f>'[1]AREMM Outputs'!G187</f>
        <v>1.1579095616516424E-2</v>
      </c>
      <c r="H7" s="4">
        <f>'[1]AREMM Outputs'!H187</f>
        <v>3.176991160103978E-4</v>
      </c>
      <c r="I7" s="4">
        <f>'[1]AREMM Outputs'!I187</f>
        <v>7.3147219150160322E-5</v>
      </c>
    </row>
    <row r="8" spans="1:9" x14ac:dyDescent="0.35">
      <c r="A8" s="5" t="str">
        <f>'[1]AREMM Outputs'!A188</f>
        <v>2023 - Q3</v>
      </c>
      <c r="B8" s="4">
        <f>'[1]AREMM Outputs'!B188</f>
        <v>0.58085024276766029</v>
      </c>
      <c r="C8" s="4">
        <f>'[1]AREMM Outputs'!C188</f>
        <v>0.18108265437603152</v>
      </c>
      <c r="D8" s="4">
        <f>'[1]AREMM Outputs'!D188</f>
        <v>0.10417425202052025</v>
      </c>
      <c r="E8" s="4">
        <f>'[1]AREMM Outputs'!E188</f>
        <v>8.6404356954579445E-2</v>
      </c>
      <c r="F8" s="4">
        <f>'[1]AREMM Outputs'!F188</f>
        <v>3.5136449160505727E-2</v>
      </c>
      <c r="G8" s="4">
        <f>'[1]AREMM Outputs'!G188</f>
        <v>1.1918180648790305E-2</v>
      </c>
      <c r="H8" s="4">
        <f>'[1]AREMM Outputs'!H188</f>
        <v>3.608266527713885E-4</v>
      </c>
      <c r="I8" s="4">
        <f>'[1]AREMM Outputs'!I188</f>
        <v>7.3037419141036344E-5</v>
      </c>
    </row>
    <row r="9" spans="1:9" x14ac:dyDescent="0.35">
      <c r="A9" s="5" t="str">
        <f>'[1]AREMM Outputs'!A189</f>
        <v>2023 - Q4</v>
      </c>
      <c r="B9" s="4">
        <f>'[1]AREMM Outputs'!B189</f>
        <v>0.59296905002540268</v>
      </c>
      <c r="C9" s="4">
        <f>'[1]AREMM Outputs'!C189</f>
        <v>0.17064424990181604</v>
      </c>
      <c r="D9" s="4">
        <f>'[1]AREMM Outputs'!D189</f>
        <v>0.10565789774291144</v>
      </c>
      <c r="E9" s="4">
        <f>'[1]AREMM Outputs'!E189</f>
        <v>7.6397448631571385E-2</v>
      </c>
      <c r="F9" s="4">
        <f>'[1]AREMM Outputs'!F189</f>
        <v>4.1342786552987239E-2</v>
      </c>
      <c r="G9" s="4">
        <f>'[1]AREMM Outputs'!G189</f>
        <v>1.2416326059924303E-2</v>
      </c>
      <c r="H9" s="4">
        <f>'[1]AREMM Outputs'!H189</f>
        <v>5.0043897201131862E-4</v>
      </c>
      <c r="I9" s="4">
        <f>'[1]AREMM Outputs'!I189</f>
        <v>7.1802113375537014E-5</v>
      </c>
    </row>
    <row r="11" spans="1:9" x14ac:dyDescent="0.35">
      <c r="A11" s="1" t="s">
        <v>1</v>
      </c>
    </row>
    <row r="13" spans="1:9" x14ac:dyDescent="0.35">
      <c r="A13" s="10" t="s">
        <v>0</v>
      </c>
    </row>
  </sheetData>
  <hyperlinks>
    <hyperlink ref="A13" location="Contents!A1" display="Contents" xr:uid="{E706C4FD-6857-4FC7-9231-C54CB8118CA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4983-BDC0-4BDE-A786-5CE8C58066B5}">
  <dimension ref="A1:B10"/>
  <sheetViews>
    <sheetView workbookViewId="0">
      <selection activeCell="A2" sqref="A2"/>
    </sheetView>
  </sheetViews>
  <sheetFormatPr defaultRowHeight="14.5" x14ac:dyDescent="0.35"/>
  <cols>
    <col min="1" max="1" width="24.6328125" bestFit="1" customWidth="1"/>
    <col min="2" max="2" width="12.08984375" bestFit="1" customWidth="1"/>
  </cols>
  <sheetData>
    <row r="1" spans="1:2" x14ac:dyDescent="0.35">
      <c r="A1" s="1" t="str">
        <f>[5]AREMM!$A$119</f>
        <v>Figure 28: Gas market share by distribution license area by connections</v>
      </c>
      <c r="B1" s="1"/>
    </row>
    <row r="2" spans="1:2" x14ac:dyDescent="0.35">
      <c r="A2" s="17"/>
      <c r="B2" s="1"/>
    </row>
    <row r="3" spans="1:2" x14ac:dyDescent="0.35">
      <c r="A3" s="1" t="str">
        <f>[5]AREMM!A113</f>
        <v>Distribution Licensed Area</v>
      </c>
      <c r="B3" s="1" t="str">
        <f>[5]AREMM!B113</f>
        <v>Connections</v>
      </c>
    </row>
    <row r="4" spans="1:2" x14ac:dyDescent="0.35">
      <c r="A4" s="1" t="str">
        <f>[5]AREMM!A114</f>
        <v>G.Belfast</v>
      </c>
      <c r="B4" s="4">
        <f>[5]AREMM!B114</f>
        <v>0.77507961047840201</v>
      </c>
    </row>
    <row r="5" spans="1:2" x14ac:dyDescent="0.35">
      <c r="A5" s="1" t="str">
        <f>[5]AREMM!A115</f>
        <v>Ten Towns</v>
      </c>
      <c r="B5" s="4">
        <f>[5]AREMM!B115</f>
        <v>0.21280173449212519</v>
      </c>
    </row>
    <row r="6" spans="1:2" x14ac:dyDescent="0.35">
      <c r="A6" s="1" t="str">
        <f>[5]AREMM!A116</f>
        <v>West</v>
      </c>
      <c r="B6" s="4">
        <f>[5]AREMM!B116</f>
        <v>1.2118655029472816E-2</v>
      </c>
    </row>
    <row r="8" spans="1:2" x14ac:dyDescent="0.35">
      <c r="A8" s="1" t="s">
        <v>162</v>
      </c>
    </row>
    <row r="10" spans="1:2" x14ac:dyDescent="0.35">
      <c r="A10" s="10" t="s">
        <v>0</v>
      </c>
    </row>
  </sheetData>
  <hyperlinks>
    <hyperlink ref="A10" location="Contents!A1" display="Contents" xr:uid="{DD1EEAE0-7D9C-4ACE-8452-02D8BC2462AB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5ADF-6DC5-4C2A-92E5-F3253B0220F5}">
  <dimension ref="A1:B13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12.08984375" bestFit="1" customWidth="1"/>
  </cols>
  <sheetData>
    <row r="1" spans="1:2" x14ac:dyDescent="0.35">
      <c r="A1" s="1" t="str">
        <f>[5]AREMM!$A$152</f>
        <v>Figure 29: Gas market share by supplier by connections</v>
      </c>
      <c r="B1" s="1"/>
    </row>
    <row r="2" spans="1:2" x14ac:dyDescent="0.35">
      <c r="A2" s="17"/>
      <c r="B2" s="1"/>
    </row>
    <row r="3" spans="1:2" x14ac:dyDescent="0.35">
      <c r="A3" s="1" t="s">
        <v>5</v>
      </c>
      <c r="B3" s="1" t="s">
        <v>2</v>
      </c>
    </row>
    <row r="4" spans="1:2" x14ac:dyDescent="0.35">
      <c r="A4" s="1" t="str">
        <f>[5]AREMM!A145</f>
        <v>SSE Airtricity</v>
      </c>
      <c r="B4" s="5">
        <f>[5]AREMM!B145</f>
        <v>0.64286770185952835</v>
      </c>
    </row>
    <row r="5" spans="1:2" x14ac:dyDescent="0.35">
      <c r="A5" s="1" t="str">
        <f>[5]AREMM!A146</f>
        <v>Flogas</v>
      </c>
      <c r="B5" s="5">
        <f>[5]AREMM!B146</f>
        <v>6.1039832956582265E-3</v>
      </c>
    </row>
    <row r="6" spans="1:2" x14ac:dyDescent="0.35">
      <c r="A6" s="1" t="str">
        <f>[5]AREMM!A147</f>
        <v>firmus</v>
      </c>
      <c r="B6" s="5">
        <f>[5]AREMM!B147</f>
        <v>0.34470259249906071</v>
      </c>
    </row>
    <row r="7" spans="1:2" x14ac:dyDescent="0.35">
      <c r="A7" s="1" t="str">
        <f>[5]AREMM!A148</f>
        <v>Go Power</v>
      </c>
      <c r="B7" s="5">
        <f>[5]AREMM!B148</f>
        <v>6.2179325297345911E-3</v>
      </c>
    </row>
    <row r="8" spans="1:2" x14ac:dyDescent="0.35">
      <c r="A8" s="1" t="str">
        <f>[5]AREMM!A149</f>
        <v>Electric Ireland</v>
      </c>
      <c r="B8" s="9">
        <f>[5]AREMM!B149</f>
        <v>4.9275344465454904E-5</v>
      </c>
    </row>
    <row r="9" spans="1:2" x14ac:dyDescent="0.35">
      <c r="A9" s="1" t="str">
        <f>[5]AREMM!A150</f>
        <v>Flogas ES</v>
      </c>
      <c r="B9" s="5">
        <f>[5]AREMM!B150</f>
        <v>5.8514471552727702E-5</v>
      </c>
    </row>
    <row r="11" spans="1:2" x14ac:dyDescent="0.35">
      <c r="A11" s="1" t="s">
        <v>162</v>
      </c>
    </row>
    <row r="13" spans="1:2" x14ac:dyDescent="0.35">
      <c r="A13" s="10" t="s">
        <v>0</v>
      </c>
    </row>
  </sheetData>
  <hyperlinks>
    <hyperlink ref="A13" location="Contents!A1" display="Contents" xr:uid="{930218A4-4DED-482C-B7E4-D41507D977B1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5DFE-0BFE-4B12-8F20-A460F0AF1F15}">
  <dimension ref="A1:I14"/>
  <sheetViews>
    <sheetView workbookViewId="0">
      <selection activeCell="A2" sqref="A2"/>
    </sheetView>
  </sheetViews>
  <sheetFormatPr defaultRowHeight="14.5" x14ac:dyDescent="0.35"/>
  <cols>
    <col min="1" max="1" width="24.6328125" bestFit="1" customWidth="1"/>
    <col min="2" max="2" width="15.54296875" bestFit="1" customWidth="1"/>
    <col min="3" max="4" width="13.36328125" bestFit="1" customWidth="1"/>
    <col min="5" max="6" width="11" bestFit="1" customWidth="1"/>
    <col min="7" max="7" width="10.36328125" bestFit="1" customWidth="1"/>
    <col min="8" max="8" width="14.90625" bestFit="1" customWidth="1"/>
    <col min="9" max="9" width="17.453125" bestFit="1" customWidth="1"/>
  </cols>
  <sheetData>
    <row r="1" spans="1:9" x14ac:dyDescent="0.35">
      <c r="A1" s="1" t="str">
        <f>[5]AREMM!A169</f>
        <v>Table 12: Gas market share by connections</v>
      </c>
      <c r="B1" s="1"/>
      <c r="C1" s="1"/>
      <c r="D1" s="1"/>
      <c r="E1" s="1"/>
      <c r="F1" s="1"/>
      <c r="G1" s="1"/>
      <c r="H1" s="1"/>
      <c r="I1" s="1"/>
    </row>
    <row r="2" spans="1:9" x14ac:dyDescent="0.35">
      <c r="A2" s="17"/>
      <c r="B2" s="1"/>
      <c r="C2" s="1"/>
      <c r="D2" s="1"/>
      <c r="E2" s="1"/>
      <c r="F2" s="1"/>
      <c r="G2" s="1"/>
      <c r="H2" s="1"/>
      <c r="I2" s="1"/>
    </row>
    <row r="3" spans="1:9" x14ac:dyDescent="0.35">
      <c r="A3" s="1" t="str">
        <f>[5]AREMM!A170</f>
        <v>Distribution Licensed Area</v>
      </c>
      <c r="B3" s="1" t="str">
        <f>[5]AREMM!B170</f>
        <v>Market Segment</v>
      </c>
      <c r="C3" s="1" t="str">
        <f>[5]AREMM!C170</f>
        <v>SSE Airtricity</v>
      </c>
      <c r="D3" s="1" t="str">
        <f>[5]AREMM!D170</f>
        <v>firmus</v>
      </c>
      <c r="E3" s="1" t="str">
        <f>[5]AREMM!E170</f>
        <v>Flogas</v>
      </c>
      <c r="F3" s="1" t="str">
        <f>[5]AREMM!F170</f>
        <v>Go Power</v>
      </c>
      <c r="G3" s="1" t="str">
        <f>[5]AREMM!G170</f>
        <v>Flogas ES</v>
      </c>
      <c r="H3" s="1" t="str">
        <f>[5]AREMM!H170</f>
        <v xml:space="preserve">Electric Ireland </v>
      </c>
      <c r="I3" s="1" t="str">
        <f>[5]AREMM!I170</f>
        <v>Total Connections</v>
      </c>
    </row>
    <row r="4" spans="1:9" x14ac:dyDescent="0.35">
      <c r="A4" s="1" t="str">
        <f>[5]AREMM!A171</f>
        <v>G.Belfast</v>
      </c>
      <c r="B4" s="1" t="str">
        <f>[5]AREMM!B171</f>
        <v>Domestic Only</v>
      </c>
      <c r="C4" s="17">
        <f>[5]AREMM!C171</f>
        <v>198846</v>
      </c>
      <c r="D4" s="17">
        <f>[5]AREMM!D171</f>
        <v>41086</v>
      </c>
      <c r="E4" s="17">
        <f>[5]AREMM!E171</f>
        <v>0</v>
      </c>
      <c r="F4" s="17">
        <f>[5]AREMM!F171</f>
        <v>0</v>
      </c>
      <c r="G4" s="17">
        <f>[5]AREMM!G171</f>
        <v>0</v>
      </c>
      <c r="H4" s="17">
        <f>[5]AREMM!H171</f>
        <v>0</v>
      </c>
      <c r="I4" s="17">
        <f>[5]AREMM!I171</f>
        <v>239932</v>
      </c>
    </row>
    <row r="5" spans="1:9" x14ac:dyDescent="0.35">
      <c r="A5" s="1" t="str">
        <f>[5]AREMM!A172</f>
        <v>G.Belfast</v>
      </c>
      <c r="B5" s="1" t="str">
        <f>[5]AREMM!B172</f>
        <v>I&amp;C Only</v>
      </c>
      <c r="C5" s="17">
        <f>[5]AREMM!C172</f>
        <v>5973</v>
      </c>
      <c r="D5" s="17">
        <f>[5]AREMM!D172</f>
        <v>2674</v>
      </c>
      <c r="E5" s="17">
        <f>[5]AREMM!E172</f>
        <v>1454</v>
      </c>
      <c r="F5" s="17">
        <f>[5]AREMM!F172</f>
        <v>1614</v>
      </c>
      <c r="G5" s="17">
        <f>[5]AREMM!G172</f>
        <v>19</v>
      </c>
      <c r="H5" s="17">
        <f>[5]AREMM!H172</f>
        <v>7</v>
      </c>
      <c r="I5" s="17">
        <f>[5]AREMM!I172</f>
        <v>11741</v>
      </c>
    </row>
    <row r="6" spans="1:9" x14ac:dyDescent="0.35">
      <c r="A6" s="1" t="str">
        <f>[5]AREMM!A173</f>
        <v>Ten Towns</v>
      </c>
      <c r="B6" s="1" t="str">
        <f>[5]AREMM!B173</f>
        <v>Domestic Only</v>
      </c>
      <c r="C6" s="17">
        <f>[5]AREMM!C173</f>
        <v>0</v>
      </c>
      <c r="D6" s="17">
        <f>[5]AREMM!D173</f>
        <v>66034</v>
      </c>
      <c r="E6" s="17">
        <f>[5]AREMM!E173</f>
        <v>0</v>
      </c>
      <c r="F6" s="17">
        <f>[5]AREMM!F173</f>
        <v>0</v>
      </c>
      <c r="G6" s="17">
        <f>[5]AREMM!G173</f>
        <v>0</v>
      </c>
      <c r="H6" s="17">
        <f>[5]AREMM!H173</f>
        <v>0</v>
      </c>
      <c r="I6" s="17">
        <f>[5]AREMM!I173</f>
        <v>66034</v>
      </c>
    </row>
    <row r="7" spans="1:9" x14ac:dyDescent="0.35">
      <c r="A7" s="1" t="str">
        <f>[5]AREMM!A174</f>
        <v>Ten Towns</v>
      </c>
      <c r="B7" s="1" t="str">
        <f>[5]AREMM!B174</f>
        <v>I&amp;C Only</v>
      </c>
      <c r="C7" s="17">
        <f>[5]AREMM!C174</f>
        <v>73</v>
      </c>
      <c r="D7" s="17">
        <f>[5]AREMM!D174</f>
        <v>2079</v>
      </c>
      <c r="E7" s="17">
        <f>[5]AREMM!E174</f>
        <v>509</v>
      </c>
      <c r="F7" s="17">
        <f>[5]AREMM!F174</f>
        <v>396</v>
      </c>
      <c r="G7" s="17">
        <f>[5]AREMM!G174</f>
        <v>0</v>
      </c>
      <c r="H7" s="17">
        <f>[5]AREMM!H174</f>
        <v>7</v>
      </c>
      <c r="I7" s="17">
        <f>[5]AREMM!I174</f>
        <v>3064</v>
      </c>
    </row>
    <row r="8" spans="1:9" x14ac:dyDescent="0.35">
      <c r="A8" s="1" t="str">
        <f>[5]AREMM!A175</f>
        <v>West</v>
      </c>
      <c r="B8" s="1" t="str">
        <f>[5]AREMM!B175</f>
        <v>Domestic Only</v>
      </c>
      <c r="C8" s="17">
        <f>[5]AREMM!C175</f>
        <v>3834</v>
      </c>
      <c r="D8" s="17">
        <f>[5]AREMM!D175</f>
        <v>0</v>
      </c>
      <c r="E8" s="17">
        <f>[5]AREMM!E175</f>
        <v>0</v>
      </c>
      <c r="F8" s="17">
        <f>[5]AREMM!F175</f>
        <v>0</v>
      </c>
      <c r="G8" s="17">
        <f>[5]AREMM!G175</f>
        <v>0</v>
      </c>
      <c r="H8" s="17">
        <f>[5]AREMM!H175</f>
        <v>0</v>
      </c>
      <c r="I8" s="17">
        <f>[5]AREMM!I175</f>
        <v>3834</v>
      </c>
    </row>
    <row r="9" spans="1:9" x14ac:dyDescent="0.35">
      <c r="A9" s="1" t="str">
        <f>[5]AREMM!A176</f>
        <v>West</v>
      </c>
      <c r="B9" s="1" t="str">
        <f>[5]AREMM!B176</f>
        <v>I&amp;C Only</v>
      </c>
      <c r="C9" s="17">
        <f>[5]AREMM!C176</f>
        <v>17</v>
      </c>
      <c r="D9" s="17">
        <f>[5]AREMM!D176</f>
        <v>54</v>
      </c>
      <c r="E9" s="17">
        <f>[5]AREMM!E176</f>
        <v>19</v>
      </c>
      <c r="F9" s="17">
        <f>[5]AREMM!F176</f>
        <v>9</v>
      </c>
      <c r="G9" s="17">
        <f>[5]AREMM!G176</f>
        <v>0</v>
      </c>
      <c r="H9" s="17">
        <f>[5]AREMM!H176</f>
        <v>2</v>
      </c>
      <c r="I9" s="17">
        <f>[5]AREMM!I176</f>
        <v>101</v>
      </c>
    </row>
    <row r="10" spans="1:9" x14ac:dyDescent="0.35">
      <c r="A10" s="1" t="str">
        <f>[5]AREMM!A177</f>
        <v>Total</v>
      </c>
      <c r="B10" s="1"/>
      <c r="C10" s="17">
        <f>[5]AREMM!C177</f>
        <v>208743</v>
      </c>
      <c r="D10" s="17">
        <f>[5]AREMM!D177</f>
        <v>111927</v>
      </c>
      <c r="E10" s="17">
        <f>[5]AREMM!E177</f>
        <v>1982</v>
      </c>
      <c r="F10" s="17">
        <f>[5]AREMM!F177</f>
        <v>2019</v>
      </c>
      <c r="G10" s="17">
        <f>[5]AREMM!G177</f>
        <v>19</v>
      </c>
      <c r="H10" s="17">
        <f>[5]AREMM!H177</f>
        <v>16</v>
      </c>
      <c r="I10" s="17">
        <f>[5]AREMM!I177</f>
        <v>324706</v>
      </c>
    </row>
    <row r="12" spans="1:9" x14ac:dyDescent="0.35">
      <c r="A12" s="1" t="s">
        <v>162</v>
      </c>
    </row>
    <row r="14" spans="1:9" x14ac:dyDescent="0.35">
      <c r="A14" s="10" t="s">
        <v>0</v>
      </c>
    </row>
  </sheetData>
  <hyperlinks>
    <hyperlink ref="A14" location="Contents!A1" display="Contents" xr:uid="{641958DF-3438-44CB-8FE2-15D1B2BB1C9D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0810-189F-4AA0-B48D-1AD8C60142F7}">
  <dimension ref="A1:B10"/>
  <sheetViews>
    <sheetView workbookViewId="0">
      <selection activeCell="A2" sqref="A2"/>
    </sheetView>
  </sheetViews>
  <sheetFormatPr defaultRowHeight="14.5" x14ac:dyDescent="0.35"/>
  <cols>
    <col min="1" max="1" width="24.08984375" bestFit="1" customWidth="1"/>
    <col min="2" max="2" width="12.453125" bestFit="1" customWidth="1"/>
  </cols>
  <sheetData>
    <row r="1" spans="1:2" x14ac:dyDescent="0.35">
      <c r="A1" s="1" t="str">
        <f>[5]AREMM!$A$360</f>
        <v>Figure 30: Gas market share by distribution license area by consumption</v>
      </c>
      <c r="B1" s="1"/>
    </row>
    <row r="2" spans="1:2" x14ac:dyDescent="0.35">
      <c r="A2" s="17"/>
      <c r="B2" s="1"/>
    </row>
    <row r="3" spans="1:2" x14ac:dyDescent="0.35">
      <c r="A3" s="1" t="str">
        <f>[5]AREMM!A354</f>
        <v>Distribution Licensed Area</v>
      </c>
      <c r="B3" s="1" t="str">
        <f>[5]AREMM!B354</f>
        <v>Consumption</v>
      </c>
    </row>
    <row r="4" spans="1:2" x14ac:dyDescent="0.35">
      <c r="A4" s="1" t="str">
        <f>[5]AREMM!A355</f>
        <v>G.Belfast</v>
      </c>
      <c r="B4" s="4">
        <f>[5]AREMM!B355</f>
        <v>0.60606980210819406</v>
      </c>
    </row>
    <row r="5" spans="1:2" x14ac:dyDescent="0.35">
      <c r="A5" s="1" t="str">
        <f>[5]AREMM!A356</f>
        <v>Ten Towns</v>
      </c>
      <c r="B5" s="4">
        <f>[5]AREMM!B356</f>
        <v>0.28027625975545373</v>
      </c>
    </row>
    <row r="6" spans="1:2" x14ac:dyDescent="0.35">
      <c r="A6" s="1" t="str">
        <f>[5]AREMM!A357</f>
        <v>West</v>
      </c>
      <c r="B6" s="4">
        <f>[5]AREMM!B357</f>
        <v>0.11365393813635226</v>
      </c>
    </row>
    <row r="8" spans="1:2" x14ac:dyDescent="0.35">
      <c r="A8" s="1" t="s">
        <v>162</v>
      </c>
    </row>
    <row r="10" spans="1:2" x14ac:dyDescent="0.35">
      <c r="A10" s="10" t="s">
        <v>0</v>
      </c>
    </row>
  </sheetData>
  <hyperlinks>
    <hyperlink ref="A10" location="Contents!A1" display="Contents" xr:uid="{AAAF753C-D9EA-440E-B04D-E5BBB9319384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EA60-198C-499D-91E0-688B079502A8}">
  <dimension ref="A1:B12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6.54296875" bestFit="1" customWidth="1"/>
  </cols>
  <sheetData>
    <row r="1" spans="1:2" x14ac:dyDescent="0.35">
      <c r="A1" s="1" t="str">
        <f>[5]AREMM!$A$393</f>
        <v>Figure 31: Gas market share by supplier by consumption</v>
      </c>
      <c r="B1" s="1"/>
    </row>
    <row r="2" spans="1:2" x14ac:dyDescent="0.35">
      <c r="A2" s="17"/>
      <c r="B2" s="1"/>
    </row>
    <row r="3" spans="1:2" x14ac:dyDescent="0.35">
      <c r="A3" s="1" t="str">
        <f>[5]AREMM!A386</f>
        <v>SSE Airtricity</v>
      </c>
      <c r="B3" s="4">
        <f>[5]AREMM!B386</f>
        <v>0.36376438256508697</v>
      </c>
    </row>
    <row r="4" spans="1:2" x14ac:dyDescent="0.35">
      <c r="A4" s="1" t="str">
        <f>[5]AREMM!A387</f>
        <v>Flogas</v>
      </c>
      <c r="B4" s="4">
        <f>[5]AREMM!B387</f>
        <v>2.3891187804332033E-2</v>
      </c>
    </row>
    <row r="5" spans="1:2" x14ac:dyDescent="0.35">
      <c r="A5" s="1" t="str">
        <f>[5]AREMM!A388</f>
        <v>firmus</v>
      </c>
      <c r="B5" s="4">
        <f>[5]AREMM!B388</f>
        <v>0.44076456934296743</v>
      </c>
    </row>
    <row r="6" spans="1:2" x14ac:dyDescent="0.35">
      <c r="A6" s="1" t="str">
        <f>[5]AREMM!A389</f>
        <v>Go Power</v>
      </c>
      <c r="B6" s="4">
        <f>[5]AREMM!B389</f>
        <v>5.8044559390435728E-2</v>
      </c>
    </row>
    <row r="7" spans="1:2" x14ac:dyDescent="0.35">
      <c r="A7" s="1" t="str">
        <f>[5]AREMM!A390</f>
        <v>Electric Ireland</v>
      </c>
      <c r="B7" s="4">
        <f>[5]AREMM!B390</f>
        <v>0.11002452964378304</v>
      </c>
    </row>
    <row r="8" spans="1:2" x14ac:dyDescent="0.35">
      <c r="A8" s="1" t="str">
        <f>[5]AREMM!A391</f>
        <v>Flogas ES</v>
      </c>
      <c r="B8" s="4">
        <f>[5]AREMM!B391</f>
        <v>3.510771253394755E-3</v>
      </c>
    </row>
    <row r="10" spans="1:2" x14ac:dyDescent="0.35">
      <c r="A10" s="1" t="s">
        <v>162</v>
      </c>
    </row>
    <row r="12" spans="1:2" x14ac:dyDescent="0.35">
      <c r="A12" s="10" t="s">
        <v>0</v>
      </c>
    </row>
  </sheetData>
  <hyperlinks>
    <hyperlink ref="A12" location="Contents!A1" display="Contents" xr:uid="{D28B3676-6A9E-41EF-B4D4-E990ACB3FB31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43B9-522F-440D-B1B3-6FB81056D861}">
  <dimension ref="A1:H11"/>
  <sheetViews>
    <sheetView workbookViewId="0">
      <selection activeCell="A2" sqref="A2"/>
    </sheetView>
  </sheetViews>
  <sheetFormatPr defaultRowHeight="14.5" x14ac:dyDescent="0.35"/>
  <cols>
    <col min="1" max="1" width="24.08984375" bestFit="1" customWidth="1"/>
    <col min="2" max="3" width="15" bestFit="1" customWidth="1"/>
    <col min="4" max="4" width="14.6328125" bestFit="1" customWidth="1"/>
    <col min="5" max="6" width="13.36328125" bestFit="1" customWidth="1"/>
    <col min="7" max="7" width="13.26953125" bestFit="1" customWidth="1"/>
    <col min="8" max="8" width="17.81640625" bestFit="1" customWidth="1"/>
  </cols>
  <sheetData>
    <row r="1" spans="1:8" x14ac:dyDescent="0.35">
      <c r="A1" s="1" t="str">
        <f>[5]AREMM!A410</f>
        <v>Table 13: Gas Market Share by Consumption (MWhs)</v>
      </c>
      <c r="B1" s="1"/>
      <c r="C1" s="1"/>
      <c r="D1" s="1"/>
      <c r="E1" s="1"/>
      <c r="F1" s="1"/>
      <c r="G1" s="1"/>
      <c r="H1" s="1"/>
    </row>
    <row r="2" spans="1:8" x14ac:dyDescent="0.35">
      <c r="A2" s="17"/>
      <c r="B2" s="1"/>
      <c r="C2" s="1"/>
      <c r="D2" s="1"/>
      <c r="E2" s="1"/>
      <c r="F2" s="1"/>
      <c r="G2" s="1"/>
      <c r="H2" s="1"/>
    </row>
    <row r="3" spans="1:8" x14ac:dyDescent="0.35">
      <c r="A3" s="1" t="str">
        <f>[5]AREMM!A411</f>
        <v>Distribution Licensed Area</v>
      </c>
      <c r="B3" s="1" t="str">
        <f>[5]AREMM!B411</f>
        <v>SSE Airtricity</v>
      </c>
      <c r="C3" s="1" t="str">
        <f>[5]AREMM!C411</f>
        <v>firmus</v>
      </c>
      <c r="D3" s="1" t="str">
        <f>[5]AREMM!D411</f>
        <v xml:space="preserve">Electric Ireland </v>
      </c>
      <c r="E3" s="1" t="str">
        <f>[5]AREMM!E411</f>
        <v>Go Power</v>
      </c>
      <c r="F3" s="1" t="str">
        <f>[5]AREMM!F411</f>
        <v>Flogas</v>
      </c>
      <c r="G3" s="1" t="str">
        <f>[5]AREMM!G411</f>
        <v>Flogas ES</v>
      </c>
      <c r="H3" s="1" t="str">
        <f>[5]AREMM!H411</f>
        <v>Total Consumption</v>
      </c>
    </row>
    <row r="4" spans="1:8" x14ac:dyDescent="0.35">
      <c r="A4" s="1" t="str">
        <f>[5]AREMM!A412</f>
        <v>G.Belfast</v>
      </c>
      <c r="B4" s="17">
        <f>[5]AREMM!B412</f>
        <v>2266999.1655691634</v>
      </c>
      <c r="C4" s="17">
        <f>[5]AREMM!C412</f>
        <v>1261855.9950023065</v>
      </c>
      <c r="D4" s="17">
        <f>[5]AREMM!D412</f>
        <v>171927.06101020557</v>
      </c>
      <c r="E4" s="17">
        <f>[5]AREMM!E412</f>
        <v>302295.70485642226</v>
      </c>
      <c r="F4" s="17">
        <f>[5]AREMM!F412</f>
        <v>110073.01763271581</v>
      </c>
      <c r="G4" s="17">
        <f>[5]AREMM!G412</f>
        <v>23965.008166638945</v>
      </c>
      <c r="H4" s="17">
        <f>[5]AREMM!H412</f>
        <v>4137115.9522374528</v>
      </c>
    </row>
    <row r="5" spans="1:8" x14ac:dyDescent="0.35">
      <c r="A5" s="1" t="str">
        <f>[5]AREMM!A413</f>
        <v>Ten Towns</v>
      </c>
      <c r="B5" s="17">
        <f>[5]AREMM!B413</f>
        <v>126378.30690827769</v>
      </c>
      <c r="C5" s="17">
        <f>[5]AREMM!C413</f>
        <v>1529564.7866633793</v>
      </c>
      <c r="D5" s="17">
        <f>[5]AREMM!D413</f>
        <v>121891.87683569999</v>
      </c>
      <c r="E5" s="17">
        <f>[5]AREMM!E413</f>
        <v>89515.731025288711</v>
      </c>
      <c r="F5" s="17">
        <f>[5]AREMM!F413</f>
        <v>45853.654293921936</v>
      </c>
      <c r="G5" s="17">
        <f>[5]AREMM!G413</f>
        <v>0</v>
      </c>
      <c r="H5" s="17">
        <f>[5]AREMM!H413</f>
        <v>1913204.3557265678</v>
      </c>
    </row>
    <row r="6" spans="1:8" x14ac:dyDescent="0.35">
      <c r="A6" s="1" t="str">
        <f>[5]AREMM!A414</f>
        <v>West</v>
      </c>
      <c r="B6" s="17">
        <f>[5]AREMM!B414</f>
        <v>89728.309613928621</v>
      </c>
      <c r="C6" s="17">
        <f>[5]AREMM!C414</f>
        <v>217298.88175739994</v>
      </c>
      <c r="D6" s="17">
        <f>[5]AREMM!D414</f>
        <v>457223.65682450001</v>
      </c>
      <c r="E6" s="17">
        <f>[5]AREMM!E414</f>
        <v>4408.7218615999991</v>
      </c>
      <c r="F6" s="17">
        <f>[5]AREMM!F414</f>
        <v>7157.8669159000001</v>
      </c>
      <c r="G6" s="17">
        <f>[5]AREMM!G414</f>
        <v>0</v>
      </c>
      <c r="H6" s="17">
        <f>[5]AREMM!H414</f>
        <v>775817.43697332847</v>
      </c>
    </row>
    <row r="7" spans="1:8" x14ac:dyDescent="0.35">
      <c r="A7" s="1" t="str">
        <f>[5]AREMM!A415</f>
        <v>Total</v>
      </c>
      <c r="B7" s="17">
        <f>[5]AREMM!B415</f>
        <v>2483105.7820913699</v>
      </c>
      <c r="C7" s="17">
        <f>[5]AREMM!C415</f>
        <v>3008719.6634230856</v>
      </c>
      <c r="D7" s="17">
        <f>[5]AREMM!D415</f>
        <v>751042.59467040561</v>
      </c>
      <c r="E7" s="17">
        <f>[5]AREMM!E415</f>
        <v>396220.15774331096</v>
      </c>
      <c r="F7" s="17">
        <f>[5]AREMM!F415</f>
        <v>163084.53884253776</v>
      </c>
      <c r="G7" s="17">
        <f>[5]AREMM!G415</f>
        <v>23965.008166638945</v>
      </c>
      <c r="H7" s="17">
        <f>[5]AREMM!H415</f>
        <v>6826137.7449373491</v>
      </c>
    </row>
    <row r="9" spans="1:8" x14ac:dyDescent="0.35">
      <c r="A9" s="1" t="s">
        <v>162</v>
      </c>
    </row>
    <row r="11" spans="1:8" x14ac:dyDescent="0.35">
      <c r="A11" s="10" t="s">
        <v>0</v>
      </c>
    </row>
  </sheetData>
  <hyperlinks>
    <hyperlink ref="A11" location="Contents!A1" display="Contents" xr:uid="{09302C14-7888-4206-A42C-82BD0016BF9B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F415-819A-4A51-8064-F2DED1EA3F53}">
  <dimension ref="A1:G13"/>
  <sheetViews>
    <sheetView workbookViewId="0">
      <selection activeCell="A2" sqref="A2"/>
    </sheetView>
  </sheetViews>
  <sheetFormatPr defaultRowHeight="14.5" x14ac:dyDescent="0.35"/>
  <cols>
    <col min="1" max="1" width="8.453125" bestFit="1" customWidth="1"/>
    <col min="2" max="2" width="12.54296875" bestFit="1" customWidth="1"/>
    <col min="3" max="3" width="6.54296875" bestFit="1" customWidth="1"/>
    <col min="4" max="4" width="13.90625" bestFit="1" customWidth="1"/>
    <col min="5" max="5" width="9.7265625" bestFit="1" customWidth="1"/>
    <col min="6" max="6" width="6.81640625" bestFit="1" customWidth="1"/>
    <col min="7" max="7" width="10" bestFit="1" customWidth="1"/>
  </cols>
  <sheetData>
    <row r="1" spans="1:7" x14ac:dyDescent="0.35">
      <c r="A1" s="1" t="str">
        <f>[5]AREMM!$A$595</f>
        <v xml:space="preserve">Figure 32: Gas Market Share by Consumption Over Time - Total NI Market </v>
      </c>
      <c r="B1" s="1"/>
      <c r="C1" s="1"/>
      <c r="D1" s="1"/>
      <c r="E1" s="1"/>
      <c r="F1" s="1"/>
      <c r="G1" s="1"/>
    </row>
    <row r="2" spans="1:7" x14ac:dyDescent="0.35">
      <c r="A2" s="17"/>
      <c r="B2" s="1"/>
      <c r="C2" s="1"/>
      <c r="D2" s="1"/>
      <c r="E2" s="1"/>
      <c r="F2" s="1"/>
      <c r="G2" s="1"/>
    </row>
    <row r="3" spans="1:7" x14ac:dyDescent="0.35">
      <c r="A3" s="1"/>
      <c r="B3" s="1" t="str">
        <f>[5]AREMM!B587</f>
        <v>SSE Airtricity</v>
      </c>
      <c r="C3" s="1" t="str">
        <f>[5]AREMM!C587</f>
        <v>firmus</v>
      </c>
      <c r="D3" s="1" t="str">
        <f>[5]AREMM!D587</f>
        <v>Electric Ireland</v>
      </c>
      <c r="E3" s="1" t="str">
        <f>[5]AREMM!E587</f>
        <v>Go Power</v>
      </c>
      <c r="F3" s="1" t="str">
        <f>[5]AREMM!F587</f>
        <v>Flogas</v>
      </c>
      <c r="G3" s="1" t="str">
        <f>[5]AREMM!G587</f>
        <v>Flogas ES</v>
      </c>
    </row>
    <row r="4" spans="1:7" x14ac:dyDescent="0.35">
      <c r="A4" s="1" t="str">
        <f>[5]AREMM!A588</f>
        <v>2022 Q3</v>
      </c>
      <c r="B4" s="4">
        <f>[5]AREMM!B588</f>
        <v>0.27220925984552652</v>
      </c>
      <c r="C4" s="4">
        <f>[5]AREMM!C588</f>
        <v>0.44608835323794116</v>
      </c>
      <c r="D4" s="4">
        <f>[5]AREMM!D588</f>
        <v>0.19415338276140423</v>
      </c>
      <c r="E4" s="4">
        <f>[5]AREMM!E588</f>
        <v>6.218428504825247E-2</v>
      </c>
      <c r="F4" s="4">
        <f>[5]AREMM!F588</f>
        <v>1.947421972906763E-2</v>
      </c>
      <c r="G4" s="4">
        <f>[5]AREMM!G588</f>
        <v>5.8904993778078818E-3</v>
      </c>
    </row>
    <row r="5" spans="1:7" x14ac:dyDescent="0.35">
      <c r="A5" s="1" t="str">
        <f>[5]AREMM!A589</f>
        <v>2022 Q4</v>
      </c>
      <c r="B5" s="4">
        <f>[5]AREMM!B589</f>
        <v>0.39732446731224913</v>
      </c>
      <c r="C5" s="4">
        <f>[5]AREMM!C589</f>
        <v>0.43463289500765501</v>
      </c>
      <c r="D5" s="4">
        <f>[5]AREMM!D589</f>
        <v>9.0511449348411613E-2</v>
      </c>
      <c r="E5" s="4">
        <f>[5]AREMM!E589</f>
        <v>5.0486011707662377E-2</v>
      </c>
      <c r="F5" s="4">
        <f>[5]AREMM!F589</f>
        <v>2.4322344396673759E-2</v>
      </c>
      <c r="G5" s="4">
        <f>[5]AREMM!G589</f>
        <v>2.7228322273482202E-3</v>
      </c>
    </row>
    <row r="6" spans="1:7" x14ac:dyDescent="0.35">
      <c r="A6" s="1" t="str">
        <f>[5]AREMM!A590</f>
        <v>2023 Q1</v>
      </c>
      <c r="B6" s="4">
        <f>[5]AREMM!B590</f>
        <v>0.41021367178715135</v>
      </c>
      <c r="C6" s="4">
        <f>[5]AREMM!C590</f>
        <v>0.43062534819823911</v>
      </c>
      <c r="D6" s="4">
        <f>[5]AREMM!D590</f>
        <v>8.0900787208280464E-2</v>
      </c>
      <c r="E6" s="4">
        <f>[5]AREMM!E590</f>
        <v>5.1389908641209264E-2</v>
      </c>
      <c r="F6" s="4">
        <f>[5]AREMM!F590</f>
        <v>2.4479096078807872E-2</v>
      </c>
      <c r="G6" s="4">
        <f>[5]AREMM!G590</f>
        <v>2.3911880863118676E-3</v>
      </c>
    </row>
    <row r="7" spans="1:7" x14ac:dyDescent="0.35">
      <c r="A7" s="1" t="str">
        <f>[5]AREMM!A591</f>
        <v>2023 Q2</v>
      </c>
      <c r="B7" s="4">
        <f>[5]AREMM!B591</f>
        <v>0.31364665916372181</v>
      </c>
      <c r="C7" s="4">
        <f>[5]AREMM!C591</f>
        <v>0.45641206217946501</v>
      </c>
      <c r="D7" s="4">
        <f>[5]AREMM!D591</f>
        <v>0.14951259090330365</v>
      </c>
      <c r="E7" s="4">
        <f>[5]AREMM!E591</f>
        <v>5.5623593095182652E-2</v>
      </c>
      <c r="F7" s="4">
        <f>[5]AREMM!F591</f>
        <v>2.0930642771830366E-2</v>
      </c>
      <c r="G7" s="4">
        <f>[5]AREMM!G591</f>
        <v>3.8744518864965568E-3</v>
      </c>
    </row>
    <row r="8" spans="1:7" x14ac:dyDescent="0.35">
      <c r="A8" s="1" t="str">
        <f>[5]AREMM!A592</f>
        <v>2023 Q3</v>
      </c>
      <c r="B8" s="4">
        <f>[5]AREMM!B592</f>
        <v>0.26645815238423859</v>
      </c>
      <c r="C8" s="4">
        <f>[5]AREMM!C592</f>
        <v>0.45684768871334602</v>
      </c>
      <c r="D8" s="4">
        <f>[5]AREMM!D592</f>
        <v>0.17987447339397536</v>
      </c>
      <c r="E8" s="4">
        <f>[5]AREMM!E592</f>
        <v>6.7221010061132055E-2</v>
      </c>
      <c r="F8" s="4">
        <f>[5]AREMM!F592</f>
        <v>2.3832506429858756E-2</v>
      </c>
      <c r="G8" s="4">
        <f>[5]AREMM!G592</f>
        <v>5.7661690174493031E-3</v>
      </c>
    </row>
    <row r="9" spans="1:7" x14ac:dyDescent="0.35">
      <c r="A9" s="1" t="str">
        <f>[5]AREMM!A593</f>
        <v>2023 Q4</v>
      </c>
      <c r="B9" s="4">
        <f>[5]AREMM!B593</f>
        <v>0.38975488470327774</v>
      </c>
      <c r="C9" s="4">
        <f>[5]AREMM!C593</f>
        <v>0.43458513795994907</v>
      </c>
      <c r="D9" s="4">
        <f>[5]AREMM!D593</f>
        <v>8.4164072603780282E-2</v>
      </c>
      <c r="E9" s="4">
        <f>[5]AREMM!E593</f>
        <v>6.287413574422937E-2</v>
      </c>
      <c r="F9" s="4">
        <f>[5]AREMM!F593</f>
        <v>2.5147181093401264E-2</v>
      </c>
      <c r="G9" s="4">
        <f>[5]AREMM!G593</f>
        <v>3.4745878953622014E-3</v>
      </c>
    </row>
    <row r="11" spans="1:7" x14ac:dyDescent="0.35">
      <c r="A11" s="1" t="s">
        <v>162</v>
      </c>
    </row>
    <row r="13" spans="1:7" x14ac:dyDescent="0.35">
      <c r="A13" s="10" t="s">
        <v>0</v>
      </c>
    </row>
  </sheetData>
  <hyperlinks>
    <hyperlink ref="A13" location="Contents!A1" display="Contents" xr:uid="{B047C3F7-A7A9-4983-9E89-7848022310AE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C2BE-8A5B-430F-B9CD-7C2C453666EB}">
  <dimension ref="A1:B12"/>
  <sheetViews>
    <sheetView workbookViewId="0">
      <selection activeCell="A2" sqref="A2"/>
    </sheetView>
  </sheetViews>
  <sheetFormatPr defaultRowHeight="14.5" x14ac:dyDescent="0.35"/>
  <cols>
    <col min="1" max="1" width="12.54296875" bestFit="1" customWidth="1"/>
    <col min="2" max="2" width="15.08984375" bestFit="1" customWidth="1"/>
  </cols>
  <sheetData>
    <row r="1" spans="1:2" x14ac:dyDescent="0.35">
      <c r="A1" s="1" t="str">
        <f>[5]AREMM!$A$626</f>
        <v xml:space="preserve">Figure 33: Domestic and Small I&amp;C Market Shares by Connections </v>
      </c>
      <c r="B1" s="1"/>
    </row>
    <row r="2" spans="1:2" x14ac:dyDescent="0.35">
      <c r="A2" s="17"/>
      <c r="B2" s="1"/>
    </row>
    <row r="3" spans="1:2" x14ac:dyDescent="0.35">
      <c r="A3" s="1"/>
      <c r="B3" s="1" t="s">
        <v>166</v>
      </c>
    </row>
    <row r="4" spans="1:2" x14ac:dyDescent="0.35">
      <c r="A4" s="2" t="str">
        <f>[5]AREMM!A620</f>
        <v>SSE Airtricity</v>
      </c>
      <c r="B4" s="4">
        <f>[5]AREMM!B620</f>
        <v>0.64910396838527018</v>
      </c>
    </row>
    <row r="5" spans="1:2" x14ac:dyDescent="0.35">
      <c r="A5" s="2" t="str">
        <f>[5]AREMM!A621</f>
        <v>firmus</v>
      </c>
      <c r="B5" s="4">
        <f>[5]AREMM!B621</f>
        <v>0.34304541495893642</v>
      </c>
    </row>
    <row r="6" spans="1:2" x14ac:dyDescent="0.35">
      <c r="A6" s="2" t="str">
        <f>[5]AREMM!A622</f>
        <v>Flogas</v>
      </c>
      <c r="B6" s="4">
        <f>[5]AREMM!B622</f>
        <v>3.9705703324728354E-3</v>
      </c>
    </row>
    <row r="7" spans="1:2" x14ac:dyDescent="0.35">
      <c r="A7" s="2" t="str">
        <f>[5]AREMM!A623</f>
        <v>Go Power</v>
      </c>
      <c r="B7" s="5">
        <f>[5]AREMM!B623</f>
        <v>3.851952665307766E-3</v>
      </c>
    </row>
    <row r="8" spans="1:2" x14ac:dyDescent="0.35">
      <c r="A8" s="2" t="str">
        <f>[5]AREMM!A624</f>
        <v>Flogas ES</v>
      </c>
      <c r="B8" s="9">
        <f>[5]AREMM!B624</f>
        <v>2.8093658012779495E-5</v>
      </c>
    </row>
    <row r="10" spans="1:2" x14ac:dyDescent="0.35">
      <c r="A10" s="1" t="s">
        <v>162</v>
      </c>
    </row>
    <row r="12" spans="1:2" x14ac:dyDescent="0.35">
      <c r="A12" s="10" t="s">
        <v>0</v>
      </c>
    </row>
  </sheetData>
  <hyperlinks>
    <hyperlink ref="A12" location="Contents!A1" display="Contents" xr:uid="{64BF807C-B750-4846-8DA1-E46F519DDC39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3AE6-7950-42EB-977E-B6C3596B268A}">
  <dimension ref="A1:F10"/>
  <sheetViews>
    <sheetView workbookViewId="0">
      <selection activeCell="A2" sqref="A2"/>
    </sheetView>
  </sheetViews>
  <sheetFormatPr defaultRowHeight="14.5" x14ac:dyDescent="0.35"/>
  <cols>
    <col min="1" max="1" width="27.54296875" bestFit="1" customWidth="1"/>
    <col min="2" max="2" width="12.54296875" bestFit="1" customWidth="1"/>
    <col min="3" max="3" width="6.54296875" bestFit="1" customWidth="1"/>
    <col min="4" max="4" width="6.81640625" bestFit="1" customWidth="1"/>
    <col min="5" max="5" width="9.7265625" bestFit="1" customWidth="1"/>
    <col min="6" max="6" width="10" bestFit="1" customWidth="1"/>
  </cols>
  <sheetData>
    <row r="1" spans="1:6" x14ac:dyDescent="0.35">
      <c r="A1" s="1" t="str">
        <f>[5]AREMM!$A$653</f>
        <v>Figure 34: Domestic and Small I&amp;C  Connections by Market Segment</v>
      </c>
      <c r="B1" s="1"/>
      <c r="C1" s="1"/>
      <c r="D1" s="1"/>
      <c r="E1" s="1"/>
      <c r="F1" s="1"/>
    </row>
    <row r="2" spans="1:6" x14ac:dyDescent="0.35">
      <c r="A2" s="17"/>
      <c r="B2" s="1"/>
      <c r="C2" s="1"/>
      <c r="D2" s="1"/>
      <c r="E2" s="1"/>
      <c r="F2" s="1"/>
    </row>
    <row r="3" spans="1:6" x14ac:dyDescent="0.35">
      <c r="A3" s="1"/>
      <c r="B3" s="1" t="str">
        <f>[5]AREMM!B648</f>
        <v>SSE Airtricity</v>
      </c>
      <c r="C3" s="1" t="str">
        <f>[5]AREMM!C648</f>
        <v>firmus</v>
      </c>
      <c r="D3" s="1" t="str">
        <f>[5]AREMM!D648</f>
        <v>Flogas</v>
      </c>
      <c r="E3" s="1" t="str">
        <f>[5]AREMM!E648</f>
        <v>Go Power</v>
      </c>
      <c r="F3" s="1" t="str">
        <f>[5]AREMM!F648</f>
        <v>Flogas ES</v>
      </c>
    </row>
    <row r="4" spans="1:6" x14ac:dyDescent="0.35">
      <c r="A4" s="1" t="str">
        <f>[5]AREMM!A649</f>
        <v>Domestic credit (EUC1)</v>
      </c>
      <c r="B4" s="4">
        <f>[5]AREMM!B649</f>
        <v>0.75929860288430473</v>
      </c>
      <c r="C4" s="4">
        <f>[5]AREMM!C649</f>
        <v>0.24070139711569527</v>
      </c>
      <c r="D4" s="4">
        <f>[5]AREMM!D649</f>
        <v>0</v>
      </c>
      <c r="E4" s="4">
        <f>[5]AREMM!E649</f>
        <v>0</v>
      </c>
      <c r="F4" s="4">
        <f>[5]AREMM!F649</f>
        <v>0</v>
      </c>
    </row>
    <row r="5" spans="1:6" x14ac:dyDescent="0.35">
      <c r="A5" s="1" t="str">
        <f>[5]AREMM!A650</f>
        <v>Domestic prepayment (EUC1)</v>
      </c>
      <c r="B5" s="4">
        <f>[5]AREMM!B650</f>
        <v>0.60254934725345632</v>
      </c>
      <c r="C5" s="4">
        <f>[5]AREMM!C650</f>
        <v>0.39745065274654362</v>
      </c>
      <c r="D5" s="4">
        <f>[5]AREMM!D650</f>
        <v>0</v>
      </c>
      <c r="E5" s="4">
        <f>[5]AREMM!E650</f>
        <v>0</v>
      </c>
      <c r="F5" s="4">
        <f>[5]AREMM!F650</f>
        <v>0</v>
      </c>
    </row>
    <row r="6" spans="1:6" x14ac:dyDescent="0.35">
      <c r="A6" s="1" t="str">
        <f>[5]AREMM!A651</f>
        <v>I&amp;C &lt; 73,200 kWh (EUC1)</v>
      </c>
      <c r="B6" s="4">
        <f>[5]AREMM!B651</f>
        <v>0.49872122762148335</v>
      </c>
      <c r="C6" s="4">
        <f>[5]AREMM!C651</f>
        <v>0.26304821445486409</v>
      </c>
      <c r="D6" s="4">
        <f>[5]AREMM!D651</f>
        <v>0.12048877522023302</v>
      </c>
      <c r="E6" s="4">
        <f>[5]AREMM!E651</f>
        <v>0.11688926778440845</v>
      </c>
      <c r="F6" s="4">
        <f>[5]AREMM!F651</f>
        <v>8.5251491901108269E-4</v>
      </c>
    </row>
    <row r="8" spans="1:6" x14ac:dyDescent="0.35">
      <c r="A8" s="1" t="s">
        <v>162</v>
      </c>
    </row>
    <row r="10" spans="1:6" x14ac:dyDescent="0.35">
      <c r="A10" s="10" t="s">
        <v>0</v>
      </c>
    </row>
  </sheetData>
  <hyperlinks>
    <hyperlink ref="A10" location="Contents!A1" display="Contents" xr:uid="{A6D33371-2DF7-4E98-8005-D68A322503CD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CB65-9906-4FE6-ABD0-18B55AB4F3A3}">
  <dimension ref="A1:H17"/>
  <sheetViews>
    <sheetView workbookViewId="0">
      <selection activeCell="A2" sqref="A2"/>
    </sheetView>
  </sheetViews>
  <sheetFormatPr defaultRowHeight="14.5" x14ac:dyDescent="0.35"/>
  <cols>
    <col min="1" max="1" width="24.08984375" bestFit="1" customWidth="1"/>
    <col min="2" max="2" width="27.54296875" bestFit="1" customWidth="1"/>
    <col min="3" max="4" width="14.453125" bestFit="1" customWidth="1"/>
    <col min="5" max="6" width="12.08984375" bestFit="1" customWidth="1"/>
    <col min="7" max="7" width="10.26953125" bestFit="1" customWidth="1"/>
    <col min="8" max="8" width="17.36328125" bestFit="1" customWidth="1"/>
  </cols>
  <sheetData>
    <row r="1" spans="1:8" x14ac:dyDescent="0.35">
      <c r="A1" s="1" t="str">
        <f>[5]AREMM!A679</f>
        <v>Table 14: Domestic and Small I&amp;C analysis (by connections)</v>
      </c>
      <c r="B1" s="1"/>
      <c r="C1" s="1"/>
      <c r="D1" s="1"/>
      <c r="E1" s="1"/>
      <c r="F1" s="1"/>
      <c r="G1" s="1"/>
      <c r="H1" s="1"/>
    </row>
    <row r="2" spans="1:8" x14ac:dyDescent="0.35">
      <c r="A2" s="17"/>
      <c r="B2" s="1"/>
      <c r="C2" s="1"/>
      <c r="D2" s="1"/>
      <c r="E2" s="1"/>
      <c r="F2" s="1"/>
      <c r="G2" s="1"/>
      <c r="H2" s="1"/>
    </row>
    <row r="3" spans="1:8" x14ac:dyDescent="0.35">
      <c r="A3" s="1" t="str">
        <f>[5]AREMM!A680</f>
        <v>Distribution Licensed Area</v>
      </c>
      <c r="B3" s="1" t="str">
        <f>[5]AREMM!B680</f>
        <v>Market Segment</v>
      </c>
      <c r="C3" s="1" t="str">
        <f>[5]AREMM!C680</f>
        <v>SSE Airtricity</v>
      </c>
      <c r="D3" s="1" t="str">
        <f>[5]AREMM!D680</f>
        <v>firmus</v>
      </c>
      <c r="E3" s="1" t="str">
        <f>[5]AREMM!E680</f>
        <v>Flogas</v>
      </c>
      <c r="F3" s="1" t="str">
        <f>[5]AREMM!F680</f>
        <v>Go Power</v>
      </c>
      <c r="G3" s="1" t="str">
        <f>[5]AREMM!G680</f>
        <v>Flogas ES</v>
      </c>
      <c r="H3" s="1" t="str">
        <f>[5]AREMM!H680</f>
        <v>Total Connections</v>
      </c>
    </row>
    <row r="4" spans="1:8" x14ac:dyDescent="0.35">
      <c r="A4" s="1" t="str">
        <f>[5]AREMM!A681</f>
        <v>G.Belfast</v>
      </c>
      <c r="B4" s="1" t="str">
        <f>[5]AREMM!B681</f>
        <v>Domestic credit (EUC1)</v>
      </c>
      <c r="C4" s="17">
        <f>[5]AREMM!C681</f>
        <v>76358</v>
      </c>
      <c r="D4" s="17">
        <f>[5]AREMM!D681</f>
        <v>10677</v>
      </c>
      <c r="E4" s="17">
        <f>[5]AREMM!E681</f>
        <v>0</v>
      </c>
      <c r="F4" s="17">
        <f>[5]AREMM!F681</f>
        <v>0</v>
      </c>
      <c r="G4" s="17">
        <f>[5]AREMM!G681</f>
        <v>0</v>
      </c>
      <c r="H4" s="17">
        <f>[5]AREMM!H681</f>
        <v>87035</v>
      </c>
    </row>
    <row r="5" spans="1:8" x14ac:dyDescent="0.35">
      <c r="A5" s="1" t="str">
        <f>[5]AREMM!A682</f>
        <v>G.Belfast</v>
      </c>
      <c r="B5" s="1" t="str">
        <f>[5]AREMM!B682</f>
        <v>Domestic prepayment (EUC1)</v>
      </c>
      <c r="C5" s="17">
        <f>[5]AREMM!C682</f>
        <v>122488</v>
      </c>
      <c r="D5" s="17">
        <f>[5]AREMM!D682</f>
        <v>30409</v>
      </c>
      <c r="E5" s="17">
        <f>[5]AREMM!E682</f>
        <v>0</v>
      </c>
      <c r="F5" s="17">
        <f>[5]AREMM!F682</f>
        <v>0</v>
      </c>
      <c r="G5" s="17">
        <f>[5]AREMM!G682</f>
        <v>0</v>
      </c>
      <c r="H5" s="17">
        <f>[5]AREMM!H682</f>
        <v>152897</v>
      </c>
    </row>
    <row r="6" spans="1:8" x14ac:dyDescent="0.35">
      <c r="A6" s="1" t="str">
        <f>[5]AREMM!A683</f>
        <v>G.Belfast</v>
      </c>
      <c r="B6" s="1" t="str">
        <f>[5]AREMM!B683</f>
        <v>I&amp;C &lt; 73,200 kWh (EUC1)</v>
      </c>
      <c r="C6" s="17">
        <f>[5]AREMM!C683</f>
        <v>5246</v>
      </c>
      <c r="D6" s="17">
        <f>[5]AREMM!D683</f>
        <v>1468</v>
      </c>
      <c r="E6" s="17">
        <f>[5]AREMM!E683</f>
        <v>924</v>
      </c>
      <c r="F6" s="17">
        <f>[5]AREMM!F683</f>
        <v>1018</v>
      </c>
      <c r="G6" s="17">
        <f>[5]AREMM!G683</f>
        <v>9</v>
      </c>
      <c r="H6" s="17">
        <f>[5]AREMM!H683</f>
        <v>8665</v>
      </c>
    </row>
    <row r="7" spans="1:8" x14ac:dyDescent="0.35">
      <c r="A7" s="1" t="str">
        <f>[5]AREMM!A684</f>
        <v>Ten Towns</v>
      </c>
      <c r="B7" s="1" t="str">
        <f>[5]AREMM!B684</f>
        <v>Domestic credit (EUC1)</v>
      </c>
      <c r="C7" s="17">
        <f>[5]AREMM!C684</f>
        <v>0</v>
      </c>
      <c r="D7" s="17">
        <f>[5]AREMM!D684</f>
        <v>13908</v>
      </c>
      <c r="E7" s="17">
        <f>[5]AREMM!E684</f>
        <v>0</v>
      </c>
      <c r="F7" s="17">
        <f>[5]AREMM!F684</f>
        <v>0</v>
      </c>
      <c r="G7" s="17">
        <f>[5]AREMM!G684</f>
        <v>0</v>
      </c>
      <c r="H7" s="17">
        <f>[5]AREMM!H684</f>
        <v>13908</v>
      </c>
    </row>
    <row r="8" spans="1:8" x14ac:dyDescent="0.35">
      <c r="A8" s="1" t="str">
        <f>[5]AREMM!A685</f>
        <v>Ten Towns</v>
      </c>
      <c r="B8" s="1" t="str">
        <f>[5]AREMM!B685</f>
        <v>Domestic prepayment (EUC1)</v>
      </c>
      <c r="C8" s="17">
        <f>[5]AREMM!C685</f>
        <v>0</v>
      </c>
      <c r="D8" s="17">
        <f>[5]AREMM!D685</f>
        <v>52126</v>
      </c>
      <c r="E8" s="17">
        <f>[5]AREMM!E685</f>
        <v>0</v>
      </c>
      <c r="F8" s="17">
        <f>[5]AREMM!F685</f>
        <v>0</v>
      </c>
      <c r="G8" s="17">
        <f>[5]AREMM!G685</f>
        <v>0</v>
      </c>
      <c r="H8" s="17">
        <f>[5]AREMM!H685</f>
        <v>52126</v>
      </c>
    </row>
    <row r="9" spans="1:8" x14ac:dyDescent="0.35">
      <c r="A9" s="1" t="str">
        <f>[5]AREMM!A686</f>
        <v>Ten Towns</v>
      </c>
      <c r="B9" s="1" t="str">
        <f>[5]AREMM!B686</f>
        <v>I&amp;C &lt; 73,200 kWh (EUC1)</v>
      </c>
      <c r="C9" s="17">
        <f>[5]AREMM!C686</f>
        <v>7</v>
      </c>
      <c r="D9" s="17">
        <f>[5]AREMM!D686</f>
        <v>1289</v>
      </c>
      <c r="E9" s="17">
        <f>[5]AREMM!E686</f>
        <v>337</v>
      </c>
      <c r="F9" s="17">
        <f>[5]AREMM!F686</f>
        <v>213</v>
      </c>
      <c r="G9" s="17">
        <f>[5]AREMM!G686</f>
        <v>0</v>
      </c>
      <c r="H9" s="17">
        <f>[5]AREMM!H686</f>
        <v>1846</v>
      </c>
    </row>
    <row r="10" spans="1:8" x14ac:dyDescent="0.35">
      <c r="A10" s="1" t="str">
        <f>[5]AREMM!A687</f>
        <v>West</v>
      </c>
      <c r="B10" s="1" t="str">
        <f>[5]AREMM!B687</f>
        <v>Domestic credit (EUC1)</v>
      </c>
      <c r="C10" s="17">
        <f>[5]AREMM!C687</f>
        <v>1196</v>
      </c>
      <c r="D10" s="17">
        <f>[5]AREMM!D687</f>
        <v>0</v>
      </c>
      <c r="E10" s="17">
        <f>[5]AREMM!E687</f>
        <v>0</v>
      </c>
      <c r="F10" s="17">
        <f>[5]AREMM!F687</f>
        <v>0</v>
      </c>
      <c r="G10" s="17">
        <f>[5]AREMM!G687</f>
        <v>0</v>
      </c>
      <c r="H10" s="17">
        <f>[5]AREMM!H687</f>
        <v>1196</v>
      </c>
    </row>
    <row r="11" spans="1:8" x14ac:dyDescent="0.35">
      <c r="A11" s="1" t="str">
        <f>[5]AREMM!A688</f>
        <v>West</v>
      </c>
      <c r="B11" s="1" t="str">
        <f>[5]AREMM!B688</f>
        <v>Domestic prepayment (EUC1)</v>
      </c>
      <c r="C11" s="17">
        <f>[5]AREMM!C688</f>
        <v>2638</v>
      </c>
      <c r="D11" s="17">
        <f>[5]AREMM!D688</f>
        <v>0</v>
      </c>
      <c r="E11" s="17">
        <f>[5]AREMM!E688</f>
        <v>0</v>
      </c>
      <c r="F11" s="17">
        <f>[5]AREMM!F688</f>
        <v>0</v>
      </c>
      <c r="G11" s="17">
        <f>[5]AREMM!G688</f>
        <v>0</v>
      </c>
      <c r="H11" s="17">
        <f>[5]AREMM!H688</f>
        <v>2638</v>
      </c>
    </row>
    <row r="12" spans="1:8" x14ac:dyDescent="0.35">
      <c r="A12" s="1" t="str">
        <f>[5]AREMM!A689</f>
        <v>West</v>
      </c>
      <c r="B12" s="1" t="str">
        <f>[5]AREMM!B689</f>
        <v>I&amp;C &lt; 73,200 kWh (EUC1)</v>
      </c>
      <c r="C12" s="17">
        <f>[5]AREMM!C689</f>
        <v>12</v>
      </c>
      <c r="D12" s="17">
        <f>[5]AREMM!D689</f>
        <v>20</v>
      </c>
      <c r="E12" s="17">
        <f>[5]AREMM!E689</f>
        <v>11</v>
      </c>
      <c r="F12" s="17">
        <f>[5]AREMM!F689</f>
        <v>3</v>
      </c>
      <c r="G12" s="17">
        <f>[5]AREMM!G689</f>
        <v>0</v>
      </c>
      <c r="H12" s="17">
        <f>[5]AREMM!H689</f>
        <v>46</v>
      </c>
    </row>
    <row r="13" spans="1:8" x14ac:dyDescent="0.35">
      <c r="A13" s="1" t="str">
        <f>[5]AREMM!A690</f>
        <v>Total</v>
      </c>
      <c r="B13" s="1"/>
      <c r="C13" s="17">
        <f>[5]AREMM!C690</f>
        <v>207945</v>
      </c>
      <c r="D13" s="17">
        <f>[5]AREMM!D690</f>
        <v>109897</v>
      </c>
      <c r="E13" s="17">
        <f>[5]AREMM!E690</f>
        <v>1272</v>
      </c>
      <c r="F13" s="17">
        <f>[5]AREMM!F690</f>
        <v>1234</v>
      </c>
      <c r="G13" s="17">
        <f>[5]AREMM!G690</f>
        <v>9</v>
      </c>
      <c r="H13" s="17">
        <f>[5]AREMM!H690</f>
        <v>320357</v>
      </c>
    </row>
    <row r="15" spans="1:8" x14ac:dyDescent="0.35">
      <c r="A15" s="1" t="s">
        <v>162</v>
      </c>
    </row>
    <row r="17" spans="1:1" x14ac:dyDescent="0.35">
      <c r="A17" s="10" t="s">
        <v>0</v>
      </c>
    </row>
  </sheetData>
  <hyperlinks>
    <hyperlink ref="A17" location="Contents!A1" display="Contents" xr:uid="{CEC3842B-E6B2-40C1-B8BE-88443838B9D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6A81-1152-4335-AC44-2C1DC86E0BD1}">
  <dimension ref="A1:B15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13.08984375" bestFit="1" customWidth="1"/>
  </cols>
  <sheetData>
    <row r="1" spans="1:2" x14ac:dyDescent="0.35">
      <c r="A1" s="1" t="str">
        <f>'[1]AREMM Outputs'!A209</f>
        <v>Figure 3: Electricity market share by consumption – Total NI Market</v>
      </c>
      <c r="B1" s="1"/>
    </row>
    <row r="2" spans="1:2" x14ac:dyDescent="0.35">
      <c r="A2" s="1"/>
      <c r="B2" s="1"/>
    </row>
    <row r="3" spans="1:2" x14ac:dyDescent="0.35">
      <c r="A3" s="1"/>
      <c r="B3" s="1" t="str">
        <f>'[1]AREMM Outputs'!B210</f>
        <v>Market share</v>
      </c>
    </row>
    <row r="4" spans="1:2" x14ac:dyDescent="0.35">
      <c r="A4" s="1" t="str">
        <f>'[1]AREMM Outputs'!A211</f>
        <v>Power NI</v>
      </c>
      <c r="B4" s="4">
        <f>'[1]AREMM Outputs'!B211</f>
        <v>0.38014037051898314</v>
      </c>
    </row>
    <row r="5" spans="1:2" x14ac:dyDescent="0.35">
      <c r="A5" s="1" t="str">
        <f>'[1]AREMM Outputs'!A212</f>
        <v>Electric Ireland</v>
      </c>
      <c r="B5" s="4">
        <f>'[1]AREMM Outputs'!B212</f>
        <v>0.25604993780011637</v>
      </c>
    </row>
    <row r="6" spans="1:2" x14ac:dyDescent="0.35">
      <c r="A6" s="1" t="str">
        <f>'[1]AREMM Outputs'!A213</f>
        <v>SSE Airtricity</v>
      </c>
      <c r="B6" s="4">
        <f>'[1]AREMM Outputs'!B213</f>
        <v>0.1982759004520025</v>
      </c>
    </row>
    <row r="7" spans="1:2" x14ac:dyDescent="0.35">
      <c r="A7" s="1" t="str">
        <f>'[1]AREMM Outputs'!A214</f>
        <v>Go Power</v>
      </c>
      <c r="B7" s="4">
        <f>'[1]AREMM Outputs'!B214</f>
        <v>9.056397396804744E-2</v>
      </c>
    </row>
    <row r="8" spans="1:2" x14ac:dyDescent="0.35">
      <c r="A8" s="1" t="str">
        <f>'[1]AREMM Outputs'!A215</f>
        <v>Budget Energy</v>
      </c>
      <c r="B8" s="4">
        <f>'[1]AREMM Outputs'!B215</f>
        <v>3.9695829574348862E-2</v>
      </c>
    </row>
    <row r="9" spans="1:2" x14ac:dyDescent="0.35">
      <c r="A9" s="1" t="str">
        <f>'[1]AREMM Outputs'!A216</f>
        <v>Click Energy</v>
      </c>
      <c r="B9" s="4">
        <f>'[1]AREMM Outputs'!B216</f>
        <v>2.2853234710840539E-2</v>
      </c>
    </row>
    <row r="10" spans="1:2" x14ac:dyDescent="0.35">
      <c r="A10" s="1" t="str">
        <f>'[1]AREMM Outputs'!A217</f>
        <v>Flogas ES</v>
      </c>
      <c r="B10" s="4">
        <f>'[1]AREMM Outputs'!B217</f>
        <v>6.5157568810480819E-3</v>
      </c>
    </row>
    <row r="11" spans="1:2" x14ac:dyDescent="0.35">
      <c r="A11" s="1" t="str">
        <f>'[1]AREMM Outputs'!A218</f>
        <v>3T Power</v>
      </c>
      <c r="B11" s="4">
        <f>'[1]AREMM Outputs'!B218</f>
        <v>5.9049960946130284E-3</v>
      </c>
    </row>
    <row r="13" spans="1:2" x14ac:dyDescent="0.35">
      <c r="A13" s="1" t="s">
        <v>1</v>
      </c>
    </row>
    <row r="15" spans="1:2" x14ac:dyDescent="0.35">
      <c r="A15" s="10" t="s">
        <v>0</v>
      </c>
    </row>
  </sheetData>
  <hyperlinks>
    <hyperlink ref="A15" location="Contents!A1" display="Contents" xr:uid="{5CFBE59F-D217-4A57-AE93-7B61FB04767A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E1EB-71EE-4E88-AE46-C3A99B3AB146}">
  <dimension ref="A1:B12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6.54296875" bestFit="1" customWidth="1"/>
  </cols>
  <sheetData>
    <row r="1" spans="1:2" x14ac:dyDescent="0.35">
      <c r="A1" s="1" t="str">
        <f>[5]AREMM!$A$701</f>
        <v>Figure 35: Medium and Large I&amp;C Market Share (by Consumption)</v>
      </c>
      <c r="B1" s="1"/>
    </row>
    <row r="2" spans="1:2" x14ac:dyDescent="0.35">
      <c r="A2" s="17"/>
      <c r="B2" s="1"/>
    </row>
    <row r="3" spans="1:2" x14ac:dyDescent="0.35">
      <c r="A3" s="2" t="str">
        <f>[5]AREMM!A694</f>
        <v>SSE Airtricity</v>
      </c>
      <c r="B3" s="4">
        <f>[5]AREMM!B694</f>
        <v>0.13912889691098515</v>
      </c>
    </row>
    <row r="4" spans="1:2" x14ac:dyDescent="0.35">
      <c r="A4" s="2" t="str">
        <f>[5]AREMM!A695</f>
        <v>firmus</v>
      </c>
      <c r="B4" s="4">
        <f>[5]AREMM!B695</f>
        <v>0.52978579974496287</v>
      </c>
    </row>
    <row r="5" spans="1:2" x14ac:dyDescent="0.35">
      <c r="A5" s="2" t="str">
        <f>[5]AREMM!A696</f>
        <v>Flogas</v>
      </c>
      <c r="B5" s="4">
        <f>[5]AREMM!B696</f>
        <v>3.5670575912177656E-2</v>
      </c>
    </row>
    <row r="6" spans="1:2" x14ac:dyDescent="0.35">
      <c r="A6" s="2" t="str">
        <f>[5]AREMM!A697</f>
        <v>Go Power</v>
      </c>
      <c r="B6" s="4">
        <f>[5]AREMM!B697</f>
        <v>9.6605314305050316E-2</v>
      </c>
    </row>
    <row r="7" spans="1:2" x14ac:dyDescent="0.35">
      <c r="A7" s="2" t="str">
        <f>[5]AREMM!A698</f>
        <v>Flogas ES</v>
      </c>
      <c r="B7" s="4">
        <f>[5]AREMM!B698</f>
        <v>6.1089432549044486E-3</v>
      </c>
    </row>
    <row r="8" spans="1:2" x14ac:dyDescent="0.35">
      <c r="A8" s="2" t="str">
        <f>[5]AREMM!A699</f>
        <v>Electric Ireland</v>
      </c>
      <c r="B8" s="4">
        <f>[5]AREMM!B699</f>
        <v>0.19270046987191944</v>
      </c>
    </row>
    <row r="10" spans="1:2" x14ac:dyDescent="0.35">
      <c r="A10" s="1" t="s">
        <v>162</v>
      </c>
    </row>
    <row r="12" spans="1:2" x14ac:dyDescent="0.35">
      <c r="A12" s="10" t="s">
        <v>0</v>
      </c>
    </row>
  </sheetData>
  <hyperlinks>
    <hyperlink ref="A12" location="Contents!A1" display="Contents" xr:uid="{D4B74C6C-E72D-4C4F-9871-8C66D5A077E0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18CB-B4B3-426D-B045-5C176B946184}">
  <dimension ref="A1:G10"/>
  <sheetViews>
    <sheetView workbookViewId="0">
      <selection activeCell="A2" sqref="A2"/>
    </sheetView>
  </sheetViews>
  <sheetFormatPr defaultRowHeight="14.5" x14ac:dyDescent="0.35"/>
  <cols>
    <col min="1" max="1" width="26" bestFit="1" customWidth="1"/>
    <col min="2" max="2" width="12.6328125" bestFit="1" customWidth="1"/>
    <col min="3" max="3" width="6.54296875" bestFit="1" customWidth="1"/>
    <col min="4" max="4" width="6.90625" bestFit="1" customWidth="1"/>
    <col min="5" max="5" width="9.81640625" bestFit="1" customWidth="1"/>
    <col min="6" max="6" width="10.1796875" bestFit="1" customWidth="1"/>
    <col min="7" max="7" width="14.1796875" bestFit="1" customWidth="1"/>
  </cols>
  <sheetData>
    <row r="1" spans="1:7" x14ac:dyDescent="0.35">
      <c r="A1" s="1" t="str">
        <f>[5]AREMM!$A$730</f>
        <v>Figure 36: Medium and Large I&amp;C Market Share by Market Segment and Consumption</v>
      </c>
      <c r="B1" s="1"/>
      <c r="C1" s="1"/>
      <c r="D1" s="1"/>
      <c r="E1" s="1"/>
      <c r="F1" s="1"/>
      <c r="G1" s="1"/>
    </row>
    <row r="2" spans="1:7" x14ac:dyDescent="0.35">
      <c r="A2" s="17"/>
      <c r="B2" s="1"/>
      <c r="C2" s="1"/>
      <c r="D2" s="1"/>
      <c r="E2" s="1"/>
      <c r="F2" s="1"/>
      <c r="G2" s="1"/>
    </row>
    <row r="3" spans="1:7" x14ac:dyDescent="0.35">
      <c r="A3" s="1"/>
      <c r="B3" s="1" t="str">
        <f>[5]AREMM!B725</f>
        <v>SSE Airtricity</v>
      </c>
      <c r="C3" s="1" t="str">
        <f>[5]AREMM!C725</f>
        <v>firmus</v>
      </c>
      <c r="D3" s="1" t="str">
        <f>[5]AREMM!D725</f>
        <v>Flogas</v>
      </c>
      <c r="E3" s="1" t="str">
        <f>[5]AREMM!E725</f>
        <v>Go Power</v>
      </c>
      <c r="F3" s="1" t="str">
        <f>[5]AREMM!F725</f>
        <v>Flogas ES</v>
      </c>
      <c r="G3" s="1" t="str">
        <f>[5]AREMM!G725</f>
        <v>Electric Ireland</v>
      </c>
    </row>
    <row r="4" spans="1:7" x14ac:dyDescent="0.35">
      <c r="A4" s="1" t="str">
        <f>[5]AREMM!A726</f>
        <v>I&amp;C &lt; 732,000 kWh (EUC2)</v>
      </c>
      <c r="B4" s="4">
        <f>[5]AREMM!B726</f>
        <v>0.20573856259878717</v>
      </c>
      <c r="C4" s="4">
        <f>[5]AREMM!C726</f>
        <v>0.49557045942969974</v>
      </c>
      <c r="D4" s="4">
        <f>[5]AREMM!D726</f>
        <v>0.13947042611872901</v>
      </c>
      <c r="E4" s="4">
        <f>[5]AREMM!E726</f>
        <v>0.15681442143051325</v>
      </c>
      <c r="F4" s="4">
        <f>[5]AREMM!F726</f>
        <v>2.3408901422895699E-3</v>
      </c>
      <c r="G4" s="4">
        <f>[5]AREMM!G726</f>
        <v>6.5240279981287197E-5</v>
      </c>
    </row>
    <row r="5" spans="1:7" x14ac:dyDescent="0.35">
      <c r="A5" s="1" t="str">
        <f>[5]AREMM!A727</f>
        <v>I&amp;C &gt; 732,000 kWh (EUC3)</v>
      </c>
      <c r="B5" s="4">
        <f>[5]AREMM!B727</f>
        <v>0.20631652068707992</v>
      </c>
      <c r="C5" s="4">
        <f>[5]AREMM!C727</f>
        <v>0.55614100356506768</v>
      </c>
      <c r="D5" s="4">
        <f>[5]AREMM!D727</f>
        <v>7.1719869619926963E-2</v>
      </c>
      <c r="E5" s="4">
        <f>[5]AREMM!E727</f>
        <v>0.1658226061279256</v>
      </c>
      <c r="F5" s="4">
        <f>[5]AREMM!F727</f>
        <v>0</v>
      </c>
      <c r="G5" s="4">
        <f>[5]AREMM!G727</f>
        <v>0</v>
      </c>
    </row>
    <row r="6" spans="1:7" x14ac:dyDescent="0.35">
      <c r="A6" s="1" t="str">
        <f>[5]AREMM!A728</f>
        <v>I&amp;C Daily Metered</v>
      </c>
      <c r="B6" s="4">
        <f>[5]AREMM!B728</f>
        <v>0.10942286858339546</v>
      </c>
      <c r="C6" s="4">
        <f>[5]AREMM!C728</f>
        <v>0.53423010242171665</v>
      </c>
      <c r="D6" s="4">
        <f>[5]AREMM!D728</f>
        <v>1.576551552355099E-3</v>
      </c>
      <c r="E6" s="4">
        <f>[5]AREMM!E728</f>
        <v>6.8246024996066246E-2</v>
      </c>
      <c r="F6" s="4">
        <f>[5]AREMM!F728</f>
        <v>8.1995028773771995E-3</v>
      </c>
      <c r="G6" s="4">
        <f>[5]AREMM!G728</f>
        <v>0.27832494956908937</v>
      </c>
    </row>
    <row r="8" spans="1:7" x14ac:dyDescent="0.35">
      <c r="A8" s="1" t="s">
        <v>162</v>
      </c>
    </row>
    <row r="10" spans="1:7" x14ac:dyDescent="0.35">
      <c r="A10" s="10" t="s">
        <v>0</v>
      </c>
    </row>
  </sheetData>
  <hyperlinks>
    <hyperlink ref="A10" location="Contents!A1" display="Contents" xr:uid="{47CA0EBC-6B2B-489E-AAD5-8981AE3783F4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38BF-1BBB-4EA2-AF90-E2EA4E60774E}">
  <dimension ref="A1:I17"/>
  <sheetViews>
    <sheetView workbookViewId="0">
      <selection activeCell="A2" sqref="A2"/>
    </sheetView>
  </sheetViews>
  <sheetFormatPr defaultRowHeight="14.5" x14ac:dyDescent="0.35"/>
  <cols>
    <col min="1" max="1" width="24.6328125" bestFit="1" customWidth="1"/>
    <col min="2" max="2" width="26" bestFit="1" customWidth="1"/>
    <col min="3" max="3" width="13.1796875" bestFit="1" customWidth="1"/>
    <col min="4" max="4" width="13.90625" bestFit="1" customWidth="1"/>
    <col min="5" max="7" width="13.1796875" bestFit="1" customWidth="1"/>
    <col min="8" max="8" width="14.26953125" bestFit="1" customWidth="1"/>
    <col min="9" max="9" width="18.08984375" bestFit="1" customWidth="1"/>
  </cols>
  <sheetData>
    <row r="1" spans="1:9" x14ac:dyDescent="0.35">
      <c r="A1" s="1" t="str">
        <f>[5]AREMM!$A$749</f>
        <v>Table 15:  Medium and Large I&amp;C Analysis by Consumption (MWh)</v>
      </c>
      <c r="B1" s="1"/>
      <c r="C1" s="1"/>
      <c r="D1" s="1"/>
      <c r="E1" s="1"/>
      <c r="F1" s="1"/>
      <c r="G1" s="1"/>
      <c r="H1" s="1"/>
      <c r="I1" s="1"/>
    </row>
    <row r="2" spans="1:9" x14ac:dyDescent="0.35">
      <c r="A2" s="17"/>
      <c r="B2" s="1"/>
      <c r="C2" s="1"/>
      <c r="D2" s="1"/>
      <c r="E2" s="1"/>
      <c r="F2" s="1"/>
      <c r="G2" s="1"/>
      <c r="H2" s="1"/>
      <c r="I2" s="1"/>
    </row>
    <row r="3" spans="1:9" x14ac:dyDescent="0.35">
      <c r="A3" s="1" t="str">
        <f>[5]AREMM!A750</f>
        <v>Distribution Licensed Area</v>
      </c>
      <c r="B3" s="1" t="str">
        <f>[5]AREMM!B750</f>
        <v>Market Segment</v>
      </c>
      <c r="C3" s="1" t="str">
        <f>[5]AREMM!C750</f>
        <v>SSE Airtricity</v>
      </c>
      <c r="D3" s="1" t="str">
        <f>[5]AREMM!D750</f>
        <v>firmus</v>
      </c>
      <c r="E3" s="1" t="str">
        <f>[5]AREMM!E750</f>
        <v>Flogas</v>
      </c>
      <c r="F3" s="1" t="str">
        <f>[5]AREMM!F750</f>
        <v>Go Power</v>
      </c>
      <c r="G3" s="1" t="str">
        <f>[5]AREMM!G750</f>
        <v>Flogas ES</v>
      </c>
      <c r="H3" s="1" t="str">
        <f>[5]AREMM!H750</f>
        <v>Electric Ireland</v>
      </c>
      <c r="I3" s="1" t="str">
        <f>[5]AREMM!I750</f>
        <v>Total Consumption</v>
      </c>
    </row>
    <row r="4" spans="1:9" x14ac:dyDescent="0.35">
      <c r="A4" s="1" t="str">
        <f>[5]AREMM!A751</f>
        <v>G.Belfast</v>
      </c>
      <c r="B4" s="1" t="str">
        <f>[5]AREMM!B751</f>
        <v>I&amp;C &lt; 732,000 kWh (EUC2)</v>
      </c>
      <c r="C4" s="17">
        <f>[5]AREMM!C751</f>
        <v>136313.62410888507</v>
      </c>
      <c r="D4" s="17">
        <f>[5]AREMM!D751</f>
        <v>208720.75695124181</v>
      </c>
      <c r="E4" s="17">
        <f>[5]AREMM!E751</f>
        <v>70693.497729830007</v>
      </c>
      <c r="F4" s="17">
        <f>[5]AREMM!F751</f>
        <v>83284.622114123995</v>
      </c>
      <c r="G4" s="17">
        <f>[5]AREMM!G751</f>
        <v>1684.9029958681899</v>
      </c>
      <c r="H4" s="17">
        <f>[5]AREMM!H751</f>
        <v>46.958010205569344</v>
      </c>
      <c r="I4" s="17">
        <f>[5]AREMM!I751</f>
        <v>500744.36191015469</v>
      </c>
    </row>
    <row r="5" spans="1:9" x14ac:dyDescent="0.35">
      <c r="A5" s="1" t="str">
        <f>[5]AREMM!A752</f>
        <v>G.Belfast</v>
      </c>
      <c r="B5" s="1" t="str">
        <f>[5]AREMM!B752</f>
        <v>I&amp;C &gt; 732,000 kWh (EUC3)</v>
      </c>
      <c r="C5" s="17">
        <f>[5]AREMM!C752</f>
        <v>67331.682000000001</v>
      </c>
      <c r="D5" s="17">
        <f>[5]AREMM!D752</f>
        <v>155272.035</v>
      </c>
      <c r="E5" s="17">
        <f>[5]AREMM!E752</f>
        <v>22368.320999999996</v>
      </c>
      <c r="F5" s="17">
        <f>[5]AREMM!F752</f>
        <v>57616.624000000003</v>
      </c>
      <c r="G5" s="17">
        <f>[5]AREMM!G752</f>
        <v>0</v>
      </c>
      <c r="H5" s="17">
        <f>[5]AREMM!H752</f>
        <v>0</v>
      </c>
      <c r="I5" s="17">
        <f>[5]AREMM!I752</f>
        <v>302588.66200000001</v>
      </c>
    </row>
    <row r="6" spans="1:9" x14ac:dyDescent="0.35">
      <c r="A6" s="1" t="str">
        <f>[5]AREMM!A753</f>
        <v>G.Belfast</v>
      </c>
      <c r="B6" s="1" t="str">
        <f>[5]AREMM!B753</f>
        <v>I&amp;C Daily Metered</v>
      </c>
      <c r="C6" s="17">
        <f>[5]AREMM!C753</f>
        <v>154363.15800000005</v>
      </c>
      <c r="D6" s="17">
        <f>[5]AREMM!D753</f>
        <v>506684.22</v>
      </c>
      <c r="E6" s="17">
        <f>[5]AREMM!E753</f>
        <v>0</v>
      </c>
      <c r="F6" s="17">
        <f>[5]AREMM!F753</f>
        <v>145374.80499999999</v>
      </c>
      <c r="G6" s="17">
        <f>[5]AREMM!G753</f>
        <v>22124.465999999997</v>
      </c>
      <c r="H6" s="17">
        <f>[5]AREMM!H753</f>
        <v>171880.103</v>
      </c>
      <c r="I6" s="17">
        <f>[5]AREMM!I753</f>
        <v>1000426.752</v>
      </c>
    </row>
    <row r="7" spans="1:9" x14ac:dyDescent="0.35">
      <c r="A7" s="1" t="str">
        <f>[5]AREMM!A754</f>
        <v>Ten Towns</v>
      </c>
      <c r="B7" s="1" t="str">
        <f>[5]AREMM!B754</f>
        <v>I&amp;C &lt; 732,000 kWh (EUC2)</v>
      </c>
      <c r="C7" s="17">
        <f>[5]AREMM!C754</f>
        <v>11370.106627977229</v>
      </c>
      <c r="D7" s="17">
        <f>[5]AREMM!D754</f>
        <v>144452.20433769643</v>
      </c>
      <c r="E7" s="17">
        <f>[5]AREMM!E754</f>
        <v>28566.783394509868</v>
      </c>
      <c r="F7" s="17">
        <f>[5]AREMM!F754</f>
        <v>28358.618386362537</v>
      </c>
      <c r="G7" s="17">
        <f>[5]AREMM!G754</f>
        <v>0</v>
      </c>
      <c r="H7" s="17">
        <f>[5]AREMM!H754</f>
        <v>0</v>
      </c>
      <c r="I7" s="17">
        <f>[5]AREMM!I754</f>
        <v>212747.71274654605</v>
      </c>
    </row>
    <row r="8" spans="1:9" x14ac:dyDescent="0.35">
      <c r="A8" s="1" t="str">
        <f>[5]AREMM!A755</f>
        <v>Ten Towns</v>
      </c>
      <c r="B8" s="1" t="str">
        <f>[5]AREMM!B755</f>
        <v>I&amp;C &gt; 732,000 kWh (EUC3)</v>
      </c>
      <c r="C8" s="17">
        <f>[5]AREMM!C755</f>
        <v>30390.201163028956</v>
      </c>
      <c r="D8" s="17">
        <f>[5]AREMM!D755</f>
        <v>103055.74922080993</v>
      </c>
      <c r="E8" s="17">
        <f>[5]AREMM!E755</f>
        <v>10349.834545474998</v>
      </c>
      <c r="F8" s="17">
        <f>[5]AREMM!F755</f>
        <v>20996.319765192777</v>
      </c>
      <c r="G8" s="17">
        <f>[5]AREMM!G755</f>
        <v>0</v>
      </c>
      <c r="H8" s="17">
        <f>[5]AREMM!H755</f>
        <v>0</v>
      </c>
      <c r="I8" s="17">
        <f>[5]AREMM!I755</f>
        <v>164792.10469450665</v>
      </c>
    </row>
    <row r="9" spans="1:9" x14ac:dyDescent="0.35">
      <c r="A9" s="1" t="str">
        <f>[5]AREMM!A756</f>
        <v>Ten Towns</v>
      </c>
      <c r="B9" s="1" t="str">
        <f>[5]AREMM!B756</f>
        <v>I&amp;C Daily Metered</v>
      </c>
      <c r="C9" s="17">
        <f>[5]AREMM!C756</f>
        <v>84117.872476899996</v>
      </c>
      <c r="D9" s="17">
        <f>[5]AREMM!D756</f>
        <v>729867.26291529997</v>
      </c>
      <c r="E9" s="17">
        <f>[5]AREMM!E756</f>
        <v>0</v>
      </c>
      <c r="F9" s="17">
        <f>[5]AREMM!F756</f>
        <v>36490.238141900001</v>
      </c>
      <c r="G9" s="17">
        <f>[5]AREMM!G756</f>
        <v>0</v>
      </c>
      <c r="H9" s="17">
        <f>[5]AREMM!H756</f>
        <v>121891.87683569999</v>
      </c>
      <c r="I9" s="17">
        <f>[5]AREMM!I756</f>
        <v>972367.25036980002</v>
      </c>
    </row>
    <row r="10" spans="1:9" x14ac:dyDescent="0.35">
      <c r="A10" s="1" t="str">
        <f>[5]AREMM!A757</f>
        <v>West</v>
      </c>
      <c r="B10" s="1" t="str">
        <f>[5]AREMM!B757</f>
        <v>I&amp;C &lt; 732,000 kWh (EUC2)</v>
      </c>
      <c r="C10" s="17">
        <f>[5]AREMM!C757</f>
        <v>400.75824699999993</v>
      </c>
      <c r="D10" s="17">
        <f>[5]AREMM!D757</f>
        <v>3523.8937544999994</v>
      </c>
      <c r="E10" s="17">
        <f>[5]AREMM!E757</f>
        <v>1126.3771631</v>
      </c>
      <c r="F10" s="17">
        <f>[5]AREMM!F757</f>
        <v>1227.1089833999999</v>
      </c>
      <c r="G10" s="17">
        <f>[5]AREMM!G757</f>
        <v>0</v>
      </c>
      <c r="H10" s="17">
        <f>[5]AREMM!H757</f>
        <v>0</v>
      </c>
      <c r="I10" s="17">
        <f>[5]AREMM!I757</f>
        <v>6278.1381479999982</v>
      </c>
    </row>
    <row r="11" spans="1:9" x14ac:dyDescent="0.35">
      <c r="A11" s="1" t="str">
        <f>[5]AREMM!A758</f>
        <v>West</v>
      </c>
      <c r="B11" s="1" t="str">
        <f>[5]AREMM!B758</f>
        <v>I&amp;C &gt; 732,000 kWh (EUC3)</v>
      </c>
      <c r="C11" s="17">
        <f>[5]AREMM!C758</f>
        <v>1190.7430823</v>
      </c>
      <c r="D11" s="17">
        <f>[5]AREMM!D758</f>
        <v>8298.3058380000002</v>
      </c>
      <c r="E11" s="17">
        <f>[5]AREMM!E758</f>
        <v>1665.9094555000001</v>
      </c>
      <c r="F11" s="17">
        <f>[5]AREMM!F758</f>
        <v>886.01932480000005</v>
      </c>
      <c r="G11" s="17">
        <f>[5]AREMM!G758</f>
        <v>0</v>
      </c>
      <c r="H11" s="17">
        <f>[5]AREMM!H758</f>
        <v>0</v>
      </c>
      <c r="I11" s="17">
        <f>[5]AREMM!I758</f>
        <v>12040.9777006</v>
      </c>
    </row>
    <row r="12" spans="1:9" x14ac:dyDescent="0.35">
      <c r="A12" s="1" t="str">
        <f>[5]AREMM!A759</f>
        <v>West</v>
      </c>
      <c r="B12" s="1" t="str">
        <f>[5]AREMM!B759</f>
        <v>I&amp;C Daily Metered</v>
      </c>
      <c r="C12" s="17">
        <f>[5]AREMM!C759</f>
        <v>56771.324671999995</v>
      </c>
      <c r="D12" s="17">
        <f>[5]AREMM!D759</f>
        <v>204945.14364439997</v>
      </c>
      <c r="E12" s="17">
        <f>[5]AREMM!E759</f>
        <v>4253.9604826000004</v>
      </c>
      <c r="F12" s="17">
        <f>[5]AREMM!F759</f>
        <v>2281.1035502999998</v>
      </c>
      <c r="G12" s="17">
        <f>[5]AREMM!G759</f>
        <v>0</v>
      </c>
      <c r="H12" s="17">
        <f>[5]AREMM!H759</f>
        <v>457223.65682450001</v>
      </c>
      <c r="I12" s="17">
        <f>[5]AREMM!I759</f>
        <v>725475.18917379994</v>
      </c>
    </row>
    <row r="13" spans="1:9" x14ac:dyDescent="0.35">
      <c r="A13" s="1" t="str">
        <f>[5]AREMM!A760</f>
        <v>Total</v>
      </c>
      <c r="B13" s="1"/>
      <c r="C13" s="17">
        <f>[5]AREMM!C760</f>
        <v>542249.47037809133</v>
      </c>
      <c r="D13" s="17">
        <f>[5]AREMM!D760</f>
        <v>2064819.571661948</v>
      </c>
      <c r="E13" s="17">
        <f>[5]AREMM!E760</f>
        <v>139024.68377101485</v>
      </c>
      <c r="F13" s="17">
        <f>[5]AREMM!F760</f>
        <v>376515.45926607936</v>
      </c>
      <c r="G13" s="17">
        <f>[5]AREMM!G760</f>
        <v>23809.368995868186</v>
      </c>
      <c r="H13" s="17">
        <f>[5]AREMM!H760</f>
        <v>751042.59467040561</v>
      </c>
      <c r="I13" s="17">
        <f>[5]AREMM!I760</f>
        <v>3897461.1487434078</v>
      </c>
    </row>
    <row r="15" spans="1:9" x14ac:dyDescent="0.35">
      <c r="A15" s="1" t="s">
        <v>162</v>
      </c>
    </row>
    <row r="17" spans="1:1" x14ac:dyDescent="0.35">
      <c r="A17" s="10" t="s">
        <v>0</v>
      </c>
    </row>
  </sheetData>
  <hyperlinks>
    <hyperlink ref="A17" location="Contents!A1" display="Contents" xr:uid="{2A1DE931-3C7C-4BB7-96E7-7916D9044657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6E551-8C51-4D60-B8A3-4076C0ECD633}">
  <dimension ref="A1:E10"/>
  <sheetViews>
    <sheetView workbookViewId="0">
      <selection activeCell="A2" sqref="A2"/>
    </sheetView>
  </sheetViews>
  <sheetFormatPr defaultRowHeight="14.5" x14ac:dyDescent="0.35"/>
  <cols>
    <col min="1" max="1" width="10.90625" bestFit="1" customWidth="1"/>
    <col min="2" max="5" width="8.54296875" bestFit="1" customWidth="1"/>
  </cols>
  <sheetData>
    <row r="1" spans="1:5" x14ac:dyDescent="0.35">
      <c r="A1" s="1" t="str">
        <f>[5]AREMM!$A$796</f>
        <v>Figure 37: New domestic connections</v>
      </c>
    </row>
    <row r="2" spans="1:5" x14ac:dyDescent="0.35">
      <c r="A2" s="17"/>
    </row>
    <row r="3" spans="1:5" x14ac:dyDescent="0.35">
      <c r="A3" s="1" t="str">
        <f>[5]AREMM!A791</f>
        <v>Quarter</v>
      </c>
      <c r="B3" s="1" t="str">
        <f>[5]AREMM!B791</f>
        <v>2023 Q1</v>
      </c>
      <c r="C3" s="1" t="str">
        <f>[5]AREMM!C791</f>
        <v>2023 Q2</v>
      </c>
      <c r="D3" s="1" t="str">
        <f>[5]AREMM!D791</f>
        <v>2023 Q3</v>
      </c>
      <c r="E3" s="1" t="str">
        <f>[5]AREMM!E791</f>
        <v>2023 Q4</v>
      </c>
    </row>
    <row r="4" spans="1:5" x14ac:dyDescent="0.35">
      <c r="A4" s="1" t="str">
        <f>[5]AREMM!A792</f>
        <v>G.Belfast</v>
      </c>
      <c r="B4" s="17">
        <f>[5]AREMM!B792</f>
        <v>1254</v>
      </c>
      <c r="C4" s="17">
        <f>[5]AREMM!C792</f>
        <v>1313</v>
      </c>
      <c r="D4" s="17">
        <f>[5]AREMM!D792</f>
        <v>1265</v>
      </c>
      <c r="E4" s="17">
        <f>[5]AREMM!E792</f>
        <v>1608</v>
      </c>
    </row>
    <row r="5" spans="1:5" x14ac:dyDescent="0.35">
      <c r="A5" s="1" t="str">
        <f>[5]AREMM!A793</f>
        <v>Ten Towns</v>
      </c>
      <c r="B5" s="17">
        <f>[5]AREMM!B793</f>
        <v>777</v>
      </c>
      <c r="C5" s="17">
        <f>[5]AREMM!C793</f>
        <v>867</v>
      </c>
      <c r="D5" s="17">
        <f>[5]AREMM!D793</f>
        <v>910</v>
      </c>
      <c r="E5" s="17">
        <f>[5]AREMM!E793</f>
        <v>1213</v>
      </c>
    </row>
    <row r="6" spans="1:5" x14ac:dyDescent="0.35">
      <c r="A6" s="1" t="str">
        <f>[5]AREMM!A794</f>
        <v>West</v>
      </c>
      <c r="B6" s="17">
        <f>[5]AREMM!B794</f>
        <v>205</v>
      </c>
      <c r="C6" s="17">
        <f>[5]AREMM!C794</f>
        <v>98</v>
      </c>
      <c r="D6" s="17">
        <f>[5]AREMM!D794</f>
        <v>170</v>
      </c>
      <c r="E6" s="17">
        <f>[5]AREMM!E794</f>
        <v>209</v>
      </c>
    </row>
    <row r="8" spans="1:5" x14ac:dyDescent="0.35">
      <c r="A8" s="1" t="s">
        <v>162</v>
      </c>
    </row>
    <row r="10" spans="1:5" x14ac:dyDescent="0.35">
      <c r="A10" s="10" t="s">
        <v>0</v>
      </c>
    </row>
  </sheetData>
  <hyperlinks>
    <hyperlink ref="A10" location="Contents!A1" display="Contents" xr:uid="{1BF1A3AE-2FA7-47C5-B056-E9E75ABF5DE9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1473-DA60-4AE2-B939-058317354AB0}">
  <dimension ref="A1:F11"/>
  <sheetViews>
    <sheetView workbookViewId="0">
      <selection activeCell="A2" sqref="A2"/>
    </sheetView>
  </sheetViews>
  <sheetFormatPr defaultRowHeight="14.5" x14ac:dyDescent="0.35"/>
  <cols>
    <col min="1" max="1" width="24.6328125" bestFit="1" customWidth="1"/>
    <col min="2" max="2" width="9.6328125" customWidth="1"/>
    <col min="3" max="3" width="9.453125" customWidth="1"/>
    <col min="4" max="4" width="9.08984375" customWidth="1"/>
    <col min="5" max="5" width="9.6328125" customWidth="1"/>
    <col min="6" max="6" width="7.453125" customWidth="1"/>
  </cols>
  <sheetData>
    <row r="1" spans="1:6" x14ac:dyDescent="0.35">
      <c r="A1" s="1" t="str">
        <f>[5]AREMM!A815</f>
        <v>Table 16: Number of new domestic connections</v>
      </c>
      <c r="B1" s="1"/>
      <c r="C1" s="1"/>
      <c r="D1" s="1"/>
      <c r="E1" s="1"/>
      <c r="F1" s="1"/>
    </row>
    <row r="2" spans="1:6" x14ac:dyDescent="0.35">
      <c r="A2" s="17"/>
      <c r="B2" s="1"/>
      <c r="C2" s="1"/>
      <c r="D2" s="1"/>
      <c r="E2" s="1"/>
      <c r="F2" s="1"/>
    </row>
    <row r="3" spans="1:6" x14ac:dyDescent="0.35">
      <c r="A3" s="1" t="str">
        <f>[5]AREMM!A816</f>
        <v>Distribution Licensed Area</v>
      </c>
      <c r="B3" s="1" t="str">
        <f>[5]AREMM!B816</f>
        <v>2023 Q1</v>
      </c>
      <c r="C3" s="1" t="str">
        <f>[5]AREMM!C816</f>
        <v>2023 Q2</v>
      </c>
      <c r="D3" s="1" t="str">
        <f>[5]AREMM!D816</f>
        <v>2023 Q3</v>
      </c>
      <c r="E3" s="1" t="str">
        <f>[5]AREMM!E816</f>
        <v>2023 Q4</v>
      </c>
      <c r="F3" s="1" t="str">
        <f>[5]AREMM!F816</f>
        <v>Total</v>
      </c>
    </row>
    <row r="4" spans="1:6" x14ac:dyDescent="0.35">
      <c r="A4" s="1" t="str">
        <f>[5]AREMM!A817</f>
        <v>Greater Belfast</v>
      </c>
      <c r="B4" s="17">
        <f>[5]AREMM!B817</f>
        <v>1254</v>
      </c>
      <c r="C4" s="17">
        <f>[5]AREMM!C817</f>
        <v>1313</v>
      </c>
      <c r="D4" s="17">
        <f>[5]AREMM!D817</f>
        <v>1265</v>
      </c>
      <c r="E4" s="17">
        <f>[5]AREMM!E817</f>
        <v>1608</v>
      </c>
      <c r="F4" s="17">
        <f>[5]AREMM!F817</f>
        <v>5440</v>
      </c>
    </row>
    <row r="5" spans="1:6" x14ac:dyDescent="0.35">
      <c r="A5" s="1" t="str">
        <f>[5]AREMM!A818</f>
        <v>Ten Towns</v>
      </c>
      <c r="B5" s="17">
        <f>[5]AREMM!B818</f>
        <v>777</v>
      </c>
      <c r="C5" s="17">
        <f>[5]AREMM!C818</f>
        <v>867</v>
      </c>
      <c r="D5" s="17">
        <f>[5]AREMM!D818</f>
        <v>910</v>
      </c>
      <c r="E5" s="17">
        <f>[5]AREMM!E818</f>
        <v>1213</v>
      </c>
      <c r="F5" s="17">
        <f>[5]AREMM!F818</f>
        <v>3767</v>
      </c>
    </row>
    <row r="6" spans="1:6" x14ac:dyDescent="0.35">
      <c r="A6" s="1" t="str">
        <f>[5]AREMM!A819</f>
        <v>West</v>
      </c>
      <c r="B6" s="17">
        <f>[5]AREMM!B819</f>
        <v>205</v>
      </c>
      <c r="C6" s="17">
        <f>[5]AREMM!C819</f>
        <v>98</v>
      </c>
      <c r="D6" s="17">
        <f>[5]AREMM!D819</f>
        <v>170</v>
      </c>
      <c r="E6" s="17">
        <f>[5]AREMM!E819</f>
        <v>209</v>
      </c>
      <c r="F6" s="17">
        <f>[5]AREMM!F819</f>
        <v>682</v>
      </c>
    </row>
    <row r="7" spans="1:6" x14ac:dyDescent="0.35">
      <c r="A7" s="1" t="str">
        <f>[5]AREMM!A820</f>
        <v>Total</v>
      </c>
      <c r="B7" s="17">
        <f>[5]AREMM!B820</f>
        <v>2236</v>
      </c>
      <c r="C7" s="17">
        <f>[5]AREMM!C820</f>
        <v>2278</v>
      </c>
      <c r="D7" s="17">
        <f>[5]AREMM!D820</f>
        <v>2345</v>
      </c>
      <c r="E7" s="17">
        <f>[5]AREMM!E820</f>
        <v>3030</v>
      </c>
      <c r="F7" s="17">
        <f>[5]AREMM!F820</f>
        <v>9889</v>
      </c>
    </row>
    <row r="9" spans="1:6" x14ac:dyDescent="0.35">
      <c r="A9" s="1" t="s">
        <v>162</v>
      </c>
    </row>
    <row r="11" spans="1:6" x14ac:dyDescent="0.35">
      <c r="A11" s="10" t="s">
        <v>0</v>
      </c>
    </row>
  </sheetData>
  <hyperlinks>
    <hyperlink ref="A11" location="Contents!A1" display="Contents" xr:uid="{3FE54529-9D5C-45A3-92F6-C0C226D03AFA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6582-38F8-4E88-8BD9-78DFCBF117CC}">
  <dimension ref="A1:E10"/>
  <sheetViews>
    <sheetView workbookViewId="0">
      <selection activeCell="A2" sqref="A2"/>
    </sheetView>
  </sheetViews>
  <sheetFormatPr defaultRowHeight="14.5" x14ac:dyDescent="0.35"/>
  <cols>
    <col min="1" max="1" width="10.90625" bestFit="1" customWidth="1"/>
    <col min="2" max="5" width="8.54296875" bestFit="1" customWidth="1"/>
  </cols>
  <sheetData>
    <row r="1" spans="1:5" x14ac:dyDescent="0.35">
      <c r="A1" s="1" t="str">
        <f>[5]AREMM!$A$857</f>
        <v>Figure 38: New I&amp;C Connections</v>
      </c>
      <c r="B1" s="1"/>
      <c r="C1" s="1"/>
      <c r="D1" s="1"/>
      <c r="E1" s="1"/>
    </row>
    <row r="2" spans="1:5" x14ac:dyDescent="0.35">
      <c r="A2" s="17"/>
      <c r="B2" s="1"/>
      <c r="C2" s="1"/>
      <c r="D2" s="1"/>
      <c r="E2" s="1"/>
    </row>
    <row r="3" spans="1:5" x14ac:dyDescent="0.35">
      <c r="A3" s="1" t="str">
        <f>[5]AREMM!A851</f>
        <v>Quarter</v>
      </c>
      <c r="B3" s="1" t="str">
        <f>[5]AREMM!B851</f>
        <v>2023 Q1</v>
      </c>
      <c r="C3" s="1" t="str">
        <f>[5]AREMM!C851</f>
        <v>2023 Q2</v>
      </c>
      <c r="D3" s="1" t="str">
        <f>[5]AREMM!D851</f>
        <v>2023 Q3</v>
      </c>
      <c r="E3" s="1" t="str">
        <f>[5]AREMM!E851</f>
        <v>2023 Q4</v>
      </c>
    </row>
    <row r="4" spans="1:5" x14ac:dyDescent="0.35">
      <c r="A4" s="1" t="str">
        <f>[5]AREMM!A852</f>
        <v>G.Belfast</v>
      </c>
      <c r="B4" s="17">
        <f>[5]AREMM!B852</f>
        <v>29</v>
      </c>
      <c r="C4" s="17">
        <f>[5]AREMM!C852</f>
        <v>26</v>
      </c>
      <c r="D4" s="17">
        <f>[5]AREMM!D852</f>
        <v>23</v>
      </c>
      <c r="E4" s="17">
        <f>[5]AREMM!E852</f>
        <v>36</v>
      </c>
    </row>
    <row r="5" spans="1:5" x14ac:dyDescent="0.35">
      <c r="A5" s="1" t="str">
        <f>[5]AREMM!A853</f>
        <v>Ten Towns</v>
      </c>
      <c r="B5" s="17">
        <f>[5]AREMM!B853</f>
        <v>20</v>
      </c>
      <c r="C5" s="17">
        <f>[5]AREMM!C853</f>
        <v>20</v>
      </c>
      <c r="D5" s="17">
        <f>[5]AREMM!D853</f>
        <v>24</v>
      </c>
      <c r="E5" s="17">
        <f>[5]AREMM!E853</f>
        <v>16</v>
      </c>
    </row>
    <row r="6" spans="1:5" x14ac:dyDescent="0.35">
      <c r="A6" s="1" t="str">
        <f>[5]AREMM!A854</f>
        <v>West</v>
      </c>
      <c r="B6" s="17">
        <f>[5]AREMM!B854</f>
        <v>2</v>
      </c>
      <c r="C6" s="17">
        <f>[5]AREMM!C854</f>
        <v>3</v>
      </c>
      <c r="D6" s="17">
        <f>[5]AREMM!D854</f>
        <v>7</v>
      </c>
      <c r="E6" s="17">
        <f>[5]AREMM!E854</f>
        <v>8</v>
      </c>
    </row>
    <row r="8" spans="1:5" x14ac:dyDescent="0.35">
      <c r="A8" s="1" t="s">
        <v>162</v>
      </c>
    </row>
    <row r="10" spans="1:5" x14ac:dyDescent="0.35">
      <c r="A10" s="10" t="s">
        <v>0</v>
      </c>
    </row>
  </sheetData>
  <hyperlinks>
    <hyperlink ref="A10" location="Contents!A1" display="Contents" xr:uid="{DDD5262B-2CCF-4B3E-AC95-50DB676DB8C1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88A0C-3E0F-4F9A-8497-3B50A039ACF8}">
  <dimension ref="A1:F11"/>
  <sheetViews>
    <sheetView workbookViewId="0">
      <selection activeCell="A2" sqref="A2"/>
    </sheetView>
  </sheetViews>
  <sheetFormatPr defaultRowHeight="14.5" x14ac:dyDescent="0.35"/>
  <cols>
    <col min="1" max="1" width="24.6328125" bestFit="1" customWidth="1"/>
    <col min="2" max="5" width="8.54296875" bestFit="1" customWidth="1"/>
    <col min="6" max="6" width="5.26953125" bestFit="1" customWidth="1"/>
  </cols>
  <sheetData>
    <row r="1" spans="1:6" x14ac:dyDescent="0.35">
      <c r="A1" s="1" t="str">
        <f>[5]AREMM!$A$875</f>
        <v>Table 17: Number of New I&amp;C Connections</v>
      </c>
      <c r="B1" s="1"/>
      <c r="C1" s="1"/>
      <c r="D1" s="1"/>
      <c r="E1" s="1"/>
      <c r="F1" s="1"/>
    </row>
    <row r="2" spans="1:6" x14ac:dyDescent="0.35">
      <c r="A2" s="17"/>
      <c r="B2" s="1"/>
      <c r="C2" s="1"/>
      <c r="D2" s="1"/>
      <c r="E2" s="1"/>
      <c r="F2" s="1"/>
    </row>
    <row r="3" spans="1:6" x14ac:dyDescent="0.35">
      <c r="A3" s="1" t="str">
        <f>[5]AREMM!A876</f>
        <v>Distribution Licensed Area</v>
      </c>
      <c r="B3" s="1" t="str">
        <f>[5]AREMM!B876</f>
        <v>2023 Q1</v>
      </c>
      <c r="C3" s="1" t="str">
        <f>[5]AREMM!C876</f>
        <v>2023 Q2</v>
      </c>
      <c r="D3" s="1" t="str">
        <f>[5]AREMM!D876</f>
        <v>2023 Q3</v>
      </c>
      <c r="E3" s="1" t="str">
        <f>[5]AREMM!E876</f>
        <v>2023 Q4</v>
      </c>
      <c r="F3" s="1" t="str">
        <f>[5]AREMM!F876</f>
        <v>Total</v>
      </c>
    </row>
    <row r="4" spans="1:6" x14ac:dyDescent="0.35">
      <c r="A4" s="1" t="str">
        <f>[5]AREMM!A877</f>
        <v>Greater Belfast</v>
      </c>
      <c r="B4" s="17">
        <f>[5]AREMM!B877</f>
        <v>29</v>
      </c>
      <c r="C4" s="17">
        <f>[5]AREMM!C877</f>
        <v>26</v>
      </c>
      <c r="D4" s="17">
        <f>[5]AREMM!D877</f>
        <v>23</v>
      </c>
      <c r="E4" s="17">
        <f>[5]AREMM!E877</f>
        <v>36</v>
      </c>
      <c r="F4" s="17">
        <f>[5]AREMM!F877</f>
        <v>114</v>
      </c>
    </row>
    <row r="5" spans="1:6" x14ac:dyDescent="0.35">
      <c r="A5" s="1" t="str">
        <f>[5]AREMM!A878</f>
        <v>Ten Towns</v>
      </c>
      <c r="B5" s="17">
        <f>[5]AREMM!B878</f>
        <v>20</v>
      </c>
      <c r="C5" s="17">
        <f>[5]AREMM!C878</f>
        <v>20</v>
      </c>
      <c r="D5" s="17">
        <f>[5]AREMM!D878</f>
        <v>24</v>
      </c>
      <c r="E5" s="17">
        <f>[5]AREMM!E878</f>
        <v>16</v>
      </c>
      <c r="F5" s="17">
        <f>[5]AREMM!F878</f>
        <v>80</v>
      </c>
    </row>
    <row r="6" spans="1:6" x14ac:dyDescent="0.35">
      <c r="A6" s="1" t="str">
        <f>[5]AREMM!A879</f>
        <v>West</v>
      </c>
      <c r="B6" s="17">
        <f>[5]AREMM!B879</f>
        <v>2</v>
      </c>
      <c r="C6" s="17">
        <f>[5]AREMM!C879</f>
        <v>3</v>
      </c>
      <c r="D6" s="17">
        <f>[5]AREMM!D879</f>
        <v>7</v>
      </c>
      <c r="E6" s="17">
        <f>[5]AREMM!E879</f>
        <v>8</v>
      </c>
      <c r="F6" s="17">
        <f>[5]AREMM!F879</f>
        <v>20</v>
      </c>
    </row>
    <row r="7" spans="1:6" x14ac:dyDescent="0.35">
      <c r="A7" s="1" t="str">
        <f>[5]AREMM!A880</f>
        <v>Total</v>
      </c>
      <c r="B7" s="17">
        <f>[5]AREMM!B880</f>
        <v>51</v>
      </c>
      <c r="C7" s="17">
        <f>[5]AREMM!C880</f>
        <v>49</v>
      </c>
      <c r="D7" s="17">
        <f>[5]AREMM!D880</f>
        <v>54</v>
      </c>
      <c r="E7" s="17">
        <f>[5]AREMM!E880</f>
        <v>60</v>
      </c>
      <c r="F7" s="17">
        <f>[5]AREMM!F880</f>
        <v>214</v>
      </c>
    </row>
    <row r="9" spans="1:6" x14ac:dyDescent="0.35">
      <c r="A9" s="1" t="s">
        <v>162</v>
      </c>
    </row>
    <row r="11" spans="1:6" x14ac:dyDescent="0.35">
      <c r="A11" s="10" t="s">
        <v>0</v>
      </c>
    </row>
  </sheetData>
  <hyperlinks>
    <hyperlink ref="A11" location="Contents!A1" display="Contents" xr:uid="{58E8A942-3C8A-4D76-8726-C451865C7F77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6E25-67F4-44FE-BD00-A473E1D797F6}">
  <dimension ref="A1:E10"/>
  <sheetViews>
    <sheetView workbookViewId="0">
      <selection activeCell="A2" sqref="A2"/>
    </sheetView>
  </sheetViews>
  <sheetFormatPr defaultRowHeight="14.5" x14ac:dyDescent="0.35"/>
  <cols>
    <col min="1" max="1" width="10.90625" bestFit="1" customWidth="1"/>
    <col min="2" max="5" width="8.54296875" bestFit="1" customWidth="1"/>
  </cols>
  <sheetData>
    <row r="1" spans="1:5" x14ac:dyDescent="0.35">
      <c r="A1" s="1" t="str">
        <f>[5]AREMM!$A$965</f>
        <v>Figure 39: Gas - quarterly total change of supplier</v>
      </c>
    </row>
    <row r="2" spans="1:5" x14ac:dyDescent="0.35">
      <c r="A2" s="17"/>
    </row>
    <row r="3" spans="1:5" x14ac:dyDescent="0.35">
      <c r="A3" s="1" t="str">
        <f>[5]AREMM!A959</f>
        <v>Quarter</v>
      </c>
      <c r="B3" s="1" t="str">
        <f>[5]AREMM!D959</f>
        <v>2023 Q1</v>
      </c>
      <c r="C3" s="1" t="str">
        <f>[5]AREMM!E959</f>
        <v>2023 Q2</v>
      </c>
      <c r="D3" s="1" t="str">
        <f>[5]AREMM!F959</f>
        <v>2023 Q3</v>
      </c>
      <c r="E3" s="1" t="str">
        <f>[5]AREMM!G959</f>
        <v>2023 Q4</v>
      </c>
    </row>
    <row r="4" spans="1:5" x14ac:dyDescent="0.35">
      <c r="A4" s="1" t="str">
        <f>[5]AREMM!A960</f>
        <v>G.Belfast</v>
      </c>
      <c r="B4" s="17">
        <f>[5]AREMM!D960</f>
        <v>2836</v>
      </c>
      <c r="C4" s="17">
        <f>[5]AREMM!E960</f>
        <v>687</v>
      </c>
      <c r="D4" s="17">
        <f>[5]AREMM!F960</f>
        <v>702</v>
      </c>
      <c r="E4" s="17">
        <f>[5]AREMM!G960</f>
        <v>711</v>
      </c>
    </row>
    <row r="5" spans="1:5" x14ac:dyDescent="0.35">
      <c r="A5" s="1" t="str">
        <f>[5]AREMM!A961</f>
        <v>Ten Towns</v>
      </c>
      <c r="B5" s="17">
        <f>[5]AREMM!D961</f>
        <v>26</v>
      </c>
      <c r="C5" s="17">
        <f>[5]AREMM!E961</f>
        <v>86</v>
      </c>
      <c r="D5" s="17">
        <f>[5]AREMM!F961</f>
        <v>45</v>
      </c>
      <c r="E5" s="17">
        <f>[5]AREMM!G961</f>
        <v>13</v>
      </c>
    </row>
    <row r="6" spans="1:5" x14ac:dyDescent="0.35">
      <c r="A6" s="1" t="str">
        <f>[5]AREMM!A962</f>
        <v>West</v>
      </c>
      <c r="B6" s="17">
        <f>[5]AREMM!D962</f>
        <v>1</v>
      </c>
      <c r="C6" s="17">
        <f>[5]AREMM!E962</f>
        <v>2</v>
      </c>
      <c r="D6" s="17">
        <f>[5]AREMM!F962</f>
        <v>3</v>
      </c>
      <c r="E6" s="17">
        <f>[5]AREMM!G962</f>
        <v>1</v>
      </c>
    </row>
    <row r="8" spans="1:5" x14ac:dyDescent="0.35">
      <c r="A8" s="1" t="s">
        <v>162</v>
      </c>
    </row>
    <row r="10" spans="1:5" x14ac:dyDescent="0.35">
      <c r="A10" s="10" t="s">
        <v>0</v>
      </c>
    </row>
  </sheetData>
  <hyperlinks>
    <hyperlink ref="A10" location="Contents!A1" display="Contents" xr:uid="{0B4ABE47-C3AF-42BA-9BF7-057A1E521612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3E490-4C24-4849-8EFE-9FADEDCC36F5}">
  <dimension ref="A1:E9"/>
  <sheetViews>
    <sheetView workbookViewId="0">
      <selection activeCell="A2" sqref="A2"/>
    </sheetView>
  </sheetViews>
  <sheetFormatPr defaultRowHeight="14.5" x14ac:dyDescent="0.35"/>
  <cols>
    <col min="1" max="1" width="17.453125" bestFit="1" customWidth="1"/>
    <col min="2" max="5" width="8.54296875" bestFit="1" customWidth="1"/>
  </cols>
  <sheetData>
    <row r="1" spans="1:5" x14ac:dyDescent="0.35">
      <c r="A1" s="1" t="str">
        <f>[5]AREMM!$A$984</f>
        <v>Table 18: Switching rate - Total NI Market</v>
      </c>
      <c r="B1" s="1"/>
      <c r="C1" s="1"/>
      <c r="D1" s="1"/>
      <c r="E1" s="1"/>
    </row>
    <row r="2" spans="1:5" x14ac:dyDescent="0.35">
      <c r="A2" s="17"/>
      <c r="B2" s="1"/>
      <c r="C2" s="1"/>
      <c r="D2" s="1"/>
      <c r="E2" s="1"/>
    </row>
    <row r="3" spans="1:5" x14ac:dyDescent="0.35">
      <c r="A3" s="1" t="str">
        <f>[5]AREMM!A985</f>
        <v>Quarter</v>
      </c>
      <c r="B3" s="1" t="str">
        <f>[5]AREMM!B985</f>
        <v>2023 Q1</v>
      </c>
      <c r="C3" s="1" t="str">
        <f>[5]AREMM!C985</f>
        <v>2023 Q2</v>
      </c>
      <c r="D3" s="1" t="str">
        <f>[5]AREMM!D985</f>
        <v>2023 Q3</v>
      </c>
      <c r="E3" s="1" t="str">
        <f>[5]AREMM!E985</f>
        <v>2023 Q4</v>
      </c>
    </row>
    <row r="4" spans="1:5" x14ac:dyDescent="0.35">
      <c r="A4" s="1" t="str">
        <f>[5]AREMM!A986</f>
        <v>No. of switches</v>
      </c>
      <c r="B4" s="17">
        <f>[5]AREMM!B986</f>
        <v>2863</v>
      </c>
      <c r="C4" s="17">
        <f>[5]AREMM!C986</f>
        <v>775</v>
      </c>
      <c r="D4" s="17">
        <f>[5]AREMM!D986</f>
        <v>750</v>
      </c>
      <c r="E4" s="17">
        <f>[5]AREMM!E986</f>
        <v>725</v>
      </c>
    </row>
    <row r="5" spans="1:5" x14ac:dyDescent="0.35">
      <c r="A5" s="1" t="str">
        <f>[5]AREMM!A987</f>
        <v>Switching rate (%)</v>
      </c>
      <c r="B5" s="5">
        <f>[5]AREMM!B987</f>
        <v>9.0326570145853914E-3</v>
      </c>
      <c r="C5" s="5">
        <f>[5]AREMM!C987</f>
        <v>2.4273821231919918E-3</v>
      </c>
      <c r="D5" s="5">
        <f>[5]AREMM!D987</f>
        <v>2.3315530630389773E-3</v>
      </c>
      <c r="E5" s="5">
        <f>[5]AREMM!E987</f>
        <v>2.2327890460909251E-3</v>
      </c>
    </row>
    <row r="7" spans="1:5" x14ac:dyDescent="0.35">
      <c r="A7" s="1" t="s">
        <v>162</v>
      </c>
    </row>
    <row r="9" spans="1:5" x14ac:dyDescent="0.35">
      <c r="A9" s="10" t="s">
        <v>0</v>
      </c>
    </row>
  </sheetData>
  <hyperlinks>
    <hyperlink ref="A9" location="Contents!A1" display="Contents" xr:uid="{EBBAD301-7F5F-4830-8B01-AE690F7435A4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01E4-6251-4918-87C8-3F7F578C7DDE}">
  <dimension ref="A1:C79"/>
  <sheetViews>
    <sheetView workbookViewId="0">
      <selection activeCell="A3" sqref="A3"/>
    </sheetView>
  </sheetViews>
  <sheetFormatPr defaultRowHeight="14.5" x14ac:dyDescent="0.35"/>
  <cols>
    <col min="1" max="1" width="9.26953125" style="1" bestFit="1" customWidth="1"/>
    <col min="2" max="2" width="22.6328125" style="1" bestFit="1" customWidth="1"/>
    <col min="3" max="3" width="33.54296875" style="1" bestFit="1" customWidth="1"/>
  </cols>
  <sheetData>
    <row r="1" spans="1:3" x14ac:dyDescent="0.35">
      <c r="A1" s="1" t="str">
        <f>[5]AREMM!$A$1064</f>
        <v>Figure 40: Gas - monthly domestic switches (G.Belfast)</v>
      </c>
    </row>
    <row r="3" spans="1:3" x14ac:dyDescent="0.35">
      <c r="A3" s="17"/>
      <c r="B3" s="1" t="str">
        <f>[5]AREMM!B990</f>
        <v>Domestic credit (EUC1)</v>
      </c>
      <c r="C3" s="1" t="str">
        <f>[5]AREMM!C990</f>
        <v>Domestic prepayment Libra (EUC1)</v>
      </c>
    </row>
    <row r="4" spans="1:3" x14ac:dyDescent="0.35">
      <c r="A4" s="1" t="str">
        <f>[5]AREMM!A991</f>
        <v>2018 - 01</v>
      </c>
      <c r="B4" s="17">
        <f>[5]AREMM!B991</f>
        <v>15</v>
      </c>
      <c r="C4" s="17">
        <f>[5]AREMM!C991</f>
        <v>37</v>
      </c>
    </row>
    <row r="5" spans="1:3" x14ac:dyDescent="0.35">
      <c r="A5" s="1" t="str">
        <f>[5]AREMM!A992</f>
        <v>2018 - 02</v>
      </c>
      <c r="B5" s="17">
        <f>[5]AREMM!B992</f>
        <v>14</v>
      </c>
      <c r="C5" s="17">
        <f>[5]AREMM!C992</f>
        <v>20</v>
      </c>
    </row>
    <row r="6" spans="1:3" x14ac:dyDescent="0.35">
      <c r="A6" s="1" t="str">
        <f>[5]AREMM!A993</f>
        <v>2018 - 03</v>
      </c>
      <c r="B6" s="17">
        <f>[5]AREMM!B993</f>
        <v>22</v>
      </c>
      <c r="C6" s="17">
        <f>[5]AREMM!C993</f>
        <v>45</v>
      </c>
    </row>
    <row r="7" spans="1:3" x14ac:dyDescent="0.35">
      <c r="A7" s="1" t="str">
        <f>[5]AREMM!A994</f>
        <v>2018 - 04</v>
      </c>
      <c r="B7" s="17">
        <f>[5]AREMM!B994</f>
        <v>8</v>
      </c>
      <c r="C7" s="17">
        <f>[5]AREMM!C994</f>
        <v>26</v>
      </c>
    </row>
    <row r="8" spans="1:3" x14ac:dyDescent="0.35">
      <c r="A8" s="1" t="str">
        <f>[5]AREMM!A995</f>
        <v>2018 - 05</v>
      </c>
      <c r="B8" s="17">
        <f>[5]AREMM!B995</f>
        <v>41</v>
      </c>
      <c r="C8" s="17">
        <f>[5]AREMM!C995</f>
        <v>69</v>
      </c>
    </row>
    <row r="9" spans="1:3" x14ac:dyDescent="0.35">
      <c r="A9" s="1" t="str">
        <f>[5]AREMM!A996</f>
        <v>2018 - 06</v>
      </c>
      <c r="B9" s="17">
        <f>[5]AREMM!B996</f>
        <v>34</v>
      </c>
      <c r="C9" s="17">
        <f>[5]AREMM!C996</f>
        <v>31</v>
      </c>
    </row>
    <row r="10" spans="1:3" x14ac:dyDescent="0.35">
      <c r="A10" s="1" t="str">
        <f>[5]AREMM!A997</f>
        <v>2018 - 07</v>
      </c>
      <c r="B10" s="17">
        <f>[5]AREMM!B997</f>
        <v>14</v>
      </c>
      <c r="C10" s="17">
        <f>[5]AREMM!C997</f>
        <v>19</v>
      </c>
    </row>
    <row r="11" spans="1:3" x14ac:dyDescent="0.35">
      <c r="A11" s="1" t="str">
        <f>[5]AREMM!A998</f>
        <v>2018 - 08</v>
      </c>
      <c r="B11" s="17">
        <f>[5]AREMM!B998</f>
        <v>16</v>
      </c>
      <c r="C11" s="17">
        <f>[5]AREMM!C998</f>
        <v>32</v>
      </c>
    </row>
    <row r="12" spans="1:3" x14ac:dyDescent="0.35">
      <c r="A12" s="1" t="str">
        <f>[5]AREMM!A999</f>
        <v>2018 - 09</v>
      </c>
      <c r="B12" s="17">
        <f>[5]AREMM!B999</f>
        <v>18</v>
      </c>
      <c r="C12" s="17">
        <f>[5]AREMM!C999</f>
        <v>12</v>
      </c>
    </row>
    <row r="13" spans="1:3" x14ac:dyDescent="0.35">
      <c r="A13" s="1" t="str">
        <f>[5]AREMM!A1000</f>
        <v>2018 - 10</v>
      </c>
      <c r="B13" s="17">
        <f>[5]AREMM!B1000</f>
        <v>27</v>
      </c>
      <c r="C13" s="17">
        <f>[5]AREMM!C1000</f>
        <v>40</v>
      </c>
    </row>
    <row r="14" spans="1:3" x14ac:dyDescent="0.35">
      <c r="A14" s="1" t="str">
        <f>[5]AREMM!A1001</f>
        <v>2018 - 11</v>
      </c>
      <c r="B14" s="17">
        <f>[5]AREMM!B1001</f>
        <v>23</v>
      </c>
      <c r="C14" s="17">
        <f>[5]AREMM!C1001</f>
        <v>23</v>
      </c>
    </row>
    <row r="15" spans="1:3" x14ac:dyDescent="0.35">
      <c r="A15" s="1" t="str">
        <f>[5]AREMM!A1002</f>
        <v>2018 - 12</v>
      </c>
      <c r="B15" s="17">
        <f>[5]AREMM!B1002</f>
        <v>18</v>
      </c>
      <c r="C15" s="17">
        <f>[5]AREMM!C1002</f>
        <v>33</v>
      </c>
    </row>
    <row r="16" spans="1:3" x14ac:dyDescent="0.35">
      <c r="A16" s="1" t="str">
        <f>[5]AREMM!A1003</f>
        <v>2019 - 01</v>
      </c>
      <c r="B16" s="17">
        <f>[5]AREMM!B1003</f>
        <v>9</v>
      </c>
      <c r="C16" s="17">
        <f>[5]AREMM!C1003</f>
        <v>8</v>
      </c>
    </row>
    <row r="17" spans="1:3" x14ac:dyDescent="0.35">
      <c r="A17" s="1" t="str">
        <f>[5]AREMM!A1004</f>
        <v>2019 - 02</v>
      </c>
      <c r="B17" s="17">
        <f>[5]AREMM!B1004</f>
        <v>33</v>
      </c>
      <c r="C17" s="17">
        <f>[5]AREMM!C1004</f>
        <v>26</v>
      </c>
    </row>
    <row r="18" spans="1:3" x14ac:dyDescent="0.35">
      <c r="A18" s="1" t="str">
        <f>[5]AREMM!A1005</f>
        <v>2019 - 03</v>
      </c>
      <c r="B18" s="17">
        <f>[5]AREMM!B1005</f>
        <v>47</v>
      </c>
      <c r="C18" s="17">
        <f>[5]AREMM!C1005</f>
        <v>52</v>
      </c>
    </row>
    <row r="19" spans="1:3" x14ac:dyDescent="0.35">
      <c r="A19" s="1" t="str">
        <f>[5]AREMM!A1006</f>
        <v>2019 - 04</v>
      </c>
      <c r="B19" s="17">
        <f>[5]AREMM!B1006</f>
        <v>54</v>
      </c>
      <c r="C19" s="17">
        <f>[5]AREMM!C1006</f>
        <v>129</v>
      </c>
    </row>
    <row r="20" spans="1:3" x14ac:dyDescent="0.35">
      <c r="A20" s="1" t="str">
        <f>[5]AREMM!A1007</f>
        <v>2019 - 05</v>
      </c>
      <c r="B20" s="17">
        <f>[5]AREMM!B1007</f>
        <v>18</v>
      </c>
      <c r="C20" s="17">
        <f>[5]AREMM!C1007</f>
        <v>67</v>
      </c>
    </row>
    <row r="21" spans="1:3" x14ac:dyDescent="0.35">
      <c r="A21" s="1" t="str">
        <f>[5]AREMM!A1008</f>
        <v>2019 - 06</v>
      </c>
      <c r="B21" s="17">
        <f>[5]AREMM!B1008</f>
        <v>28</v>
      </c>
      <c r="C21" s="17">
        <f>[5]AREMM!C1008</f>
        <v>32</v>
      </c>
    </row>
    <row r="22" spans="1:3" x14ac:dyDescent="0.35">
      <c r="A22" s="1" t="str">
        <f>[5]AREMM!A1009</f>
        <v>2019 - 07</v>
      </c>
      <c r="B22" s="17">
        <f>[5]AREMM!B1009</f>
        <v>15</v>
      </c>
      <c r="C22" s="17">
        <f>[5]AREMM!C1009</f>
        <v>65</v>
      </c>
    </row>
    <row r="23" spans="1:3" x14ac:dyDescent="0.35">
      <c r="A23" s="1" t="str">
        <f>[5]AREMM!A1010</f>
        <v>2019 - 08</v>
      </c>
      <c r="B23" s="17">
        <f>[5]AREMM!B1010</f>
        <v>14</v>
      </c>
      <c r="C23" s="17">
        <f>[5]AREMM!C1010</f>
        <v>12</v>
      </c>
    </row>
    <row r="24" spans="1:3" x14ac:dyDescent="0.35">
      <c r="A24" s="1" t="str">
        <f>[5]AREMM!A1011</f>
        <v>2019 - 09</v>
      </c>
      <c r="B24" s="17">
        <f>[5]AREMM!B1011</f>
        <v>21</v>
      </c>
      <c r="C24" s="17">
        <f>[5]AREMM!C1011</f>
        <v>31</v>
      </c>
    </row>
    <row r="25" spans="1:3" x14ac:dyDescent="0.35">
      <c r="A25" s="1" t="str">
        <f>[5]AREMM!A1012</f>
        <v>2019 - 10</v>
      </c>
      <c r="B25" s="17">
        <f>[5]AREMM!B1012</f>
        <v>27</v>
      </c>
      <c r="C25" s="17">
        <f>[5]AREMM!C1012</f>
        <v>43</v>
      </c>
    </row>
    <row r="26" spans="1:3" x14ac:dyDescent="0.35">
      <c r="A26" s="1" t="str">
        <f>[5]AREMM!A1013</f>
        <v>2019 - 11</v>
      </c>
      <c r="B26" s="17">
        <f>[5]AREMM!B1013</f>
        <v>44</v>
      </c>
      <c r="C26" s="17">
        <f>[5]AREMM!C1013</f>
        <v>51</v>
      </c>
    </row>
    <row r="27" spans="1:3" x14ac:dyDescent="0.35">
      <c r="A27" s="1" t="str">
        <f>[5]AREMM!A1014</f>
        <v>2019 - 12</v>
      </c>
      <c r="B27" s="17">
        <f>[5]AREMM!B1014</f>
        <v>36</v>
      </c>
      <c r="C27" s="17">
        <f>[5]AREMM!C1014</f>
        <v>57</v>
      </c>
    </row>
    <row r="28" spans="1:3" x14ac:dyDescent="0.35">
      <c r="A28" s="1" t="str">
        <f>[5]AREMM!A1015</f>
        <v>2020 - 01</v>
      </c>
      <c r="B28" s="17">
        <f>[5]AREMM!B1015</f>
        <v>42</v>
      </c>
      <c r="C28" s="17">
        <f>[5]AREMM!C1015</f>
        <v>68</v>
      </c>
    </row>
    <row r="29" spans="1:3" x14ac:dyDescent="0.35">
      <c r="A29" s="1" t="str">
        <f>[5]AREMM!A1016</f>
        <v>2020 - 02</v>
      </c>
      <c r="B29" s="17">
        <f>[5]AREMM!B1016</f>
        <v>51</v>
      </c>
      <c r="C29" s="17">
        <f>[5]AREMM!C1016</f>
        <v>57</v>
      </c>
    </row>
    <row r="30" spans="1:3" x14ac:dyDescent="0.35">
      <c r="A30" s="1" t="str">
        <f>[5]AREMM!A1017</f>
        <v>2020 - 03</v>
      </c>
      <c r="B30" s="17">
        <f>[5]AREMM!B1017</f>
        <v>85</v>
      </c>
      <c r="C30" s="17">
        <f>[5]AREMM!C1017</f>
        <v>96</v>
      </c>
    </row>
    <row r="31" spans="1:3" x14ac:dyDescent="0.35">
      <c r="A31" s="1" t="str">
        <f>[5]AREMM!A1018</f>
        <v>2020 - 04</v>
      </c>
      <c r="B31" s="17">
        <f>[5]AREMM!B1018</f>
        <v>40</v>
      </c>
      <c r="C31" s="17">
        <f>[5]AREMM!C1018</f>
        <v>55</v>
      </c>
    </row>
    <row r="32" spans="1:3" x14ac:dyDescent="0.35">
      <c r="A32" s="1" t="str">
        <f>[5]AREMM!A1019</f>
        <v>2020 - 05</v>
      </c>
      <c r="B32" s="17">
        <f>[5]AREMM!B1019</f>
        <v>18</v>
      </c>
      <c r="C32" s="17">
        <f>[5]AREMM!C1019</f>
        <v>22</v>
      </c>
    </row>
    <row r="33" spans="1:3" x14ac:dyDescent="0.35">
      <c r="A33" s="1" t="str">
        <f>[5]AREMM!A1020</f>
        <v>2020 - 06</v>
      </c>
      <c r="B33" s="17">
        <f>[5]AREMM!B1020</f>
        <v>12</v>
      </c>
      <c r="C33" s="17">
        <f>[5]AREMM!C1020</f>
        <v>37</v>
      </c>
    </row>
    <row r="34" spans="1:3" x14ac:dyDescent="0.35">
      <c r="A34" s="1" t="str">
        <f>[5]AREMM!A1021</f>
        <v>2020 - 07</v>
      </c>
      <c r="B34" s="17">
        <f>[5]AREMM!B1021</f>
        <v>13</v>
      </c>
      <c r="C34" s="17">
        <f>[5]AREMM!C1021</f>
        <v>21</v>
      </c>
    </row>
    <row r="35" spans="1:3" x14ac:dyDescent="0.35">
      <c r="A35" s="1" t="str">
        <f>[5]AREMM!A1022</f>
        <v>2020 - 08</v>
      </c>
      <c r="B35" s="17">
        <f>[5]AREMM!B1022</f>
        <v>12</v>
      </c>
      <c r="C35" s="17">
        <f>[5]AREMM!C1022</f>
        <v>22</v>
      </c>
    </row>
    <row r="36" spans="1:3" x14ac:dyDescent="0.35">
      <c r="A36" s="1" t="str">
        <f>[5]AREMM!A1023</f>
        <v>2020 - 09</v>
      </c>
      <c r="B36" s="17">
        <f>[5]AREMM!B1023</f>
        <v>23</v>
      </c>
      <c r="C36" s="17">
        <f>[5]AREMM!C1023</f>
        <v>19</v>
      </c>
    </row>
    <row r="37" spans="1:3" x14ac:dyDescent="0.35">
      <c r="A37" s="1" t="str">
        <f>[5]AREMM!A1024</f>
        <v>2020 - 10</v>
      </c>
      <c r="B37" s="17">
        <f>[5]AREMM!B1024</f>
        <v>13</v>
      </c>
      <c r="C37" s="17">
        <f>[5]AREMM!C1024</f>
        <v>26</v>
      </c>
    </row>
    <row r="38" spans="1:3" x14ac:dyDescent="0.35">
      <c r="A38" s="1" t="str">
        <f>[5]AREMM!A1025</f>
        <v>2020 - 11</v>
      </c>
      <c r="B38" s="17">
        <f>[5]AREMM!B1025</f>
        <v>29</v>
      </c>
      <c r="C38" s="17">
        <f>[5]AREMM!C1025</f>
        <v>39</v>
      </c>
    </row>
    <row r="39" spans="1:3" x14ac:dyDescent="0.35">
      <c r="A39" s="1" t="str">
        <f>[5]AREMM!A1026</f>
        <v>2020 - 12</v>
      </c>
      <c r="B39" s="17">
        <f>[5]AREMM!B1026</f>
        <v>34</v>
      </c>
      <c r="C39" s="17">
        <f>[5]AREMM!C1026</f>
        <v>24</v>
      </c>
    </row>
    <row r="40" spans="1:3" x14ac:dyDescent="0.35">
      <c r="A40" s="1" t="str">
        <f>[5]AREMM!A1027</f>
        <v>2021 - 01</v>
      </c>
      <c r="B40" s="17">
        <f>[5]AREMM!B1027</f>
        <v>25</v>
      </c>
      <c r="C40" s="17">
        <f>[5]AREMM!C1027</f>
        <v>46</v>
      </c>
    </row>
    <row r="41" spans="1:3" x14ac:dyDescent="0.35">
      <c r="A41" s="1" t="str">
        <f>[5]AREMM!A1028</f>
        <v>2021 - 02</v>
      </c>
      <c r="B41" s="17">
        <f>[5]AREMM!B1028</f>
        <v>29</v>
      </c>
      <c r="C41" s="17">
        <f>[5]AREMM!C1028</f>
        <v>34</v>
      </c>
    </row>
    <row r="42" spans="1:3" x14ac:dyDescent="0.35">
      <c r="A42" s="1" t="str">
        <f>[5]AREMM!A1029</f>
        <v>2021 - 03</v>
      </c>
      <c r="B42" s="17">
        <f>[5]AREMM!B1029</f>
        <v>39</v>
      </c>
      <c r="C42" s="17">
        <f>[5]AREMM!C1029</f>
        <v>62</v>
      </c>
    </row>
    <row r="43" spans="1:3" x14ac:dyDescent="0.35">
      <c r="A43" s="1" t="str">
        <f>[5]AREMM!A1030</f>
        <v>2021 - 04</v>
      </c>
      <c r="B43" s="17">
        <f>[5]AREMM!B1030</f>
        <v>36</v>
      </c>
      <c r="C43" s="17">
        <f>[5]AREMM!C1030</f>
        <v>52</v>
      </c>
    </row>
    <row r="44" spans="1:3" x14ac:dyDescent="0.35">
      <c r="A44" s="1" t="str">
        <f>[5]AREMM!A1031</f>
        <v>2021 - 05</v>
      </c>
      <c r="B44" s="17">
        <f>[5]AREMM!B1031</f>
        <v>60</v>
      </c>
      <c r="C44" s="17">
        <f>[5]AREMM!C1031</f>
        <v>54</v>
      </c>
    </row>
    <row r="45" spans="1:3" x14ac:dyDescent="0.35">
      <c r="A45" s="1" t="str">
        <f>[5]AREMM!A1032</f>
        <v>2021 - 06</v>
      </c>
      <c r="B45" s="17">
        <f>[5]AREMM!B1032</f>
        <v>35</v>
      </c>
      <c r="C45" s="17">
        <f>[5]AREMM!C1032</f>
        <v>35</v>
      </c>
    </row>
    <row r="46" spans="1:3" x14ac:dyDescent="0.35">
      <c r="A46" s="1" t="str">
        <f>[5]AREMM!A1033</f>
        <v>2021 - 07</v>
      </c>
      <c r="B46" s="17">
        <f>[5]AREMM!B1033</f>
        <v>27</v>
      </c>
      <c r="C46" s="17">
        <f>[5]AREMM!C1033</f>
        <v>27</v>
      </c>
    </row>
    <row r="47" spans="1:3" x14ac:dyDescent="0.35">
      <c r="A47" s="1" t="str">
        <f>[5]AREMM!A1034</f>
        <v>2021 - 08</v>
      </c>
      <c r="B47" s="17">
        <f>[5]AREMM!B1034</f>
        <v>34</v>
      </c>
      <c r="C47" s="17">
        <f>[5]AREMM!C1034</f>
        <v>27</v>
      </c>
    </row>
    <row r="48" spans="1:3" x14ac:dyDescent="0.35">
      <c r="A48" s="1" t="str">
        <f>[5]AREMM!A1035</f>
        <v>2021 - 09</v>
      </c>
      <c r="B48" s="17">
        <f>[5]AREMM!B1035</f>
        <v>24</v>
      </c>
      <c r="C48" s="17">
        <f>[5]AREMM!C1035</f>
        <v>16</v>
      </c>
    </row>
    <row r="49" spans="1:3" x14ac:dyDescent="0.35">
      <c r="A49" s="1" t="str">
        <f>[5]AREMM!A1036</f>
        <v>2021 - 10</v>
      </c>
      <c r="B49" s="17">
        <f>[5]AREMM!B1036</f>
        <v>46</v>
      </c>
      <c r="C49" s="17">
        <f>[5]AREMM!C1036</f>
        <v>60</v>
      </c>
    </row>
    <row r="50" spans="1:3" x14ac:dyDescent="0.35">
      <c r="A50" s="1" t="str">
        <f>[5]AREMM!A1037</f>
        <v>2021 - 11</v>
      </c>
      <c r="B50" s="17">
        <f>[5]AREMM!B1037</f>
        <v>213</v>
      </c>
      <c r="C50" s="17">
        <f>[5]AREMM!C1037</f>
        <v>155</v>
      </c>
    </row>
    <row r="51" spans="1:3" x14ac:dyDescent="0.35">
      <c r="A51" s="1" t="str">
        <f>[5]AREMM!A1038</f>
        <v>2021 - 12</v>
      </c>
      <c r="B51" s="17">
        <f>[5]AREMM!B1038</f>
        <v>78</v>
      </c>
      <c r="C51" s="17">
        <f>[5]AREMM!C1038</f>
        <v>150</v>
      </c>
    </row>
    <row r="52" spans="1:3" x14ac:dyDescent="0.35">
      <c r="A52" s="1" t="str">
        <f>[5]AREMM!A1039</f>
        <v>2022 - 01</v>
      </c>
      <c r="B52" s="17">
        <f>[5]AREMM!B1039</f>
        <v>74</v>
      </c>
      <c r="C52" s="17">
        <f>[5]AREMM!C1039</f>
        <v>158</v>
      </c>
    </row>
    <row r="53" spans="1:3" x14ac:dyDescent="0.35">
      <c r="A53" s="1" t="str">
        <f>[5]AREMM!A1040</f>
        <v>2022 - 02</v>
      </c>
      <c r="B53" s="17">
        <f>[5]AREMM!B1040</f>
        <v>85</v>
      </c>
      <c r="C53" s="17">
        <f>[5]AREMM!C1040</f>
        <v>282</v>
      </c>
    </row>
    <row r="54" spans="1:3" x14ac:dyDescent="0.35">
      <c r="A54" s="1" t="str">
        <f>[5]AREMM!A1041</f>
        <v>2022 - 03</v>
      </c>
      <c r="B54" s="17">
        <f>[5]AREMM!B1041</f>
        <v>113</v>
      </c>
      <c r="C54" s="17">
        <f>[5]AREMM!C1041</f>
        <v>633</v>
      </c>
    </row>
    <row r="55" spans="1:3" x14ac:dyDescent="0.35">
      <c r="A55" s="1" t="str">
        <f>[5]AREMM!A1042</f>
        <v>2022 - 04</v>
      </c>
      <c r="B55" s="17">
        <f>[5]AREMM!B1042</f>
        <v>48</v>
      </c>
      <c r="C55" s="17">
        <f>[5]AREMM!C1042</f>
        <v>248</v>
      </c>
    </row>
    <row r="56" spans="1:3" x14ac:dyDescent="0.35">
      <c r="A56" s="1" t="str">
        <f>[5]AREMM!A1043</f>
        <v>2022 - 05</v>
      </c>
      <c r="B56" s="17">
        <f>[5]AREMM!B1043</f>
        <v>88</v>
      </c>
      <c r="C56" s="17">
        <f>[5]AREMM!C1043</f>
        <v>193</v>
      </c>
    </row>
    <row r="57" spans="1:3" x14ac:dyDescent="0.35">
      <c r="A57" s="1" t="str">
        <f>[5]AREMM!A1044</f>
        <v>2022 - 06</v>
      </c>
      <c r="B57" s="17">
        <f>[5]AREMM!B1044</f>
        <v>37</v>
      </c>
      <c r="C57" s="17">
        <f>[5]AREMM!C1044</f>
        <v>113</v>
      </c>
    </row>
    <row r="58" spans="1:3" x14ac:dyDescent="0.35">
      <c r="A58" s="1" t="str">
        <f>[5]AREMM!A1045</f>
        <v>2022 - 07</v>
      </c>
      <c r="B58" s="17">
        <f>[5]AREMM!B1045</f>
        <v>43</v>
      </c>
      <c r="C58" s="17">
        <f>[5]AREMM!C1045</f>
        <v>153</v>
      </c>
    </row>
    <row r="59" spans="1:3" x14ac:dyDescent="0.35">
      <c r="A59" s="1" t="str">
        <f>[5]AREMM!A1046</f>
        <v>2022 - 08</v>
      </c>
      <c r="B59" s="17">
        <f>[5]AREMM!B1046</f>
        <v>60</v>
      </c>
      <c r="C59" s="17">
        <f>[5]AREMM!C1046</f>
        <v>56</v>
      </c>
    </row>
    <row r="60" spans="1:3" x14ac:dyDescent="0.35">
      <c r="A60" s="1" t="str">
        <f>[5]AREMM!A1047</f>
        <v>2022 - 09</v>
      </c>
      <c r="B60" s="17">
        <f>[5]AREMM!B1047</f>
        <v>83</v>
      </c>
      <c r="C60" s="17">
        <f>[5]AREMM!C1047</f>
        <v>46</v>
      </c>
    </row>
    <row r="61" spans="1:3" x14ac:dyDescent="0.35">
      <c r="A61" s="1" t="str">
        <f>[5]AREMM!A1048</f>
        <v>2022 - 10</v>
      </c>
      <c r="B61" s="17">
        <f>[5]AREMM!B1048</f>
        <v>294</v>
      </c>
      <c r="C61" s="17">
        <f>[5]AREMM!C1048</f>
        <v>628</v>
      </c>
    </row>
    <row r="62" spans="1:3" x14ac:dyDescent="0.35">
      <c r="A62" s="1" t="str">
        <f>[5]AREMM!A1049</f>
        <v>2022 - 11</v>
      </c>
      <c r="B62" s="17">
        <f>[5]AREMM!B1049</f>
        <v>458</v>
      </c>
      <c r="C62" s="17">
        <f>[5]AREMM!C1049</f>
        <v>743</v>
      </c>
    </row>
    <row r="63" spans="1:3" x14ac:dyDescent="0.35">
      <c r="A63" s="1" t="str">
        <f>[5]AREMM!A1050</f>
        <v>2022 - 12</v>
      </c>
      <c r="B63" s="17">
        <f>[5]AREMM!B1050</f>
        <v>442</v>
      </c>
      <c r="C63" s="17">
        <f>[5]AREMM!C1050</f>
        <v>766</v>
      </c>
    </row>
    <row r="64" spans="1:3" x14ac:dyDescent="0.35">
      <c r="A64" s="1" t="str">
        <f>[5]AREMM!A1051</f>
        <v>2023 - 01</v>
      </c>
      <c r="B64" s="17">
        <f>[5]AREMM!B1051</f>
        <v>372</v>
      </c>
      <c r="C64" s="17">
        <f>[5]AREMM!C1051</f>
        <v>1080</v>
      </c>
    </row>
    <row r="65" spans="1:3" x14ac:dyDescent="0.35">
      <c r="A65" s="1" t="str">
        <f>[5]AREMM!A1052</f>
        <v>2023 - 02</v>
      </c>
      <c r="B65" s="17">
        <f>[5]AREMM!B1052</f>
        <v>183</v>
      </c>
      <c r="C65" s="17">
        <f>[5]AREMM!C1052</f>
        <v>482</v>
      </c>
    </row>
    <row r="66" spans="1:3" x14ac:dyDescent="0.35">
      <c r="A66" s="1" t="str">
        <f>[5]AREMM!A1053</f>
        <v>2023 - 03</v>
      </c>
      <c r="B66" s="17">
        <f>[5]AREMM!B1053</f>
        <v>155</v>
      </c>
      <c r="C66" s="17">
        <f>[5]AREMM!C1053</f>
        <v>428</v>
      </c>
    </row>
    <row r="67" spans="1:3" x14ac:dyDescent="0.35">
      <c r="A67" s="1" t="str">
        <f>[5]AREMM!A1054</f>
        <v>2023 - 04</v>
      </c>
      <c r="B67" s="17">
        <f>[5]AREMM!B1054</f>
        <v>85</v>
      </c>
      <c r="C67" s="17">
        <f>[5]AREMM!C1054</f>
        <v>149</v>
      </c>
    </row>
    <row r="68" spans="1:3" x14ac:dyDescent="0.35">
      <c r="A68" s="1" t="str">
        <f>[5]AREMM!A1055</f>
        <v>2023 - 05</v>
      </c>
      <c r="B68" s="17">
        <f>[5]AREMM!B1055</f>
        <v>75</v>
      </c>
      <c r="C68" s="17">
        <f>[5]AREMM!C1055</f>
        <v>82</v>
      </c>
    </row>
    <row r="69" spans="1:3" x14ac:dyDescent="0.35">
      <c r="A69" s="1" t="str">
        <f>[5]AREMM!A1056</f>
        <v>2023 - 06</v>
      </c>
      <c r="B69" s="17">
        <f>[5]AREMM!B1056</f>
        <v>79</v>
      </c>
      <c r="C69" s="17">
        <f>[5]AREMM!C1056</f>
        <v>46</v>
      </c>
    </row>
    <row r="70" spans="1:3" x14ac:dyDescent="0.35">
      <c r="A70" s="1" t="str">
        <f>[5]AREMM!A1057</f>
        <v>2023 - 07</v>
      </c>
      <c r="B70" s="17">
        <f>[5]AREMM!B1057</f>
        <v>36</v>
      </c>
      <c r="C70" s="17">
        <f>[5]AREMM!C1057</f>
        <v>33</v>
      </c>
    </row>
    <row r="71" spans="1:3" x14ac:dyDescent="0.35">
      <c r="A71" s="1" t="str">
        <f>[5]AREMM!A1058</f>
        <v>2023 - 08</v>
      </c>
      <c r="B71" s="17">
        <f>[5]AREMM!B1058</f>
        <v>50</v>
      </c>
      <c r="C71" s="17">
        <f>[5]AREMM!C1058</f>
        <v>241</v>
      </c>
    </row>
    <row r="72" spans="1:3" x14ac:dyDescent="0.35">
      <c r="A72" s="1" t="str">
        <f>[5]AREMM!A1059</f>
        <v>2023 - 09</v>
      </c>
      <c r="B72" s="17">
        <f>[5]AREMM!B1059</f>
        <v>21</v>
      </c>
      <c r="C72" s="17">
        <f>[5]AREMM!C1059</f>
        <v>113</v>
      </c>
    </row>
    <row r="73" spans="1:3" x14ac:dyDescent="0.35">
      <c r="A73" s="1" t="str">
        <f>[5]AREMM!A1060</f>
        <v>2023 - 10</v>
      </c>
      <c r="B73" s="17">
        <f>[5]AREMM!B1060</f>
        <v>39</v>
      </c>
      <c r="C73" s="17">
        <f>[5]AREMM!C1060</f>
        <v>264</v>
      </c>
    </row>
    <row r="74" spans="1:3" x14ac:dyDescent="0.35">
      <c r="A74" s="1" t="str">
        <f>[5]AREMM!A1061</f>
        <v>2023 - 11</v>
      </c>
      <c r="B74" s="17">
        <f>[5]AREMM!B1061</f>
        <v>36</v>
      </c>
      <c r="C74" s="17">
        <f>[5]AREMM!C1061</f>
        <v>79</v>
      </c>
    </row>
    <row r="75" spans="1:3" x14ac:dyDescent="0.35">
      <c r="A75" s="1" t="str">
        <f>[5]AREMM!A1062</f>
        <v>2023 - 12</v>
      </c>
      <c r="B75" s="17">
        <f>[5]AREMM!B1062</f>
        <v>31</v>
      </c>
      <c r="C75" s="17">
        <f>[5]AREMM!C1062</f>
        <v>118</v>
      </c>
    </row>
    <row r="77" spans="1:3" x14ac:dyDescent="0.35">
      <c r="A77" s="1" t="s">
        <v>162</v>
      </c>
    </row>
    <row r="78" spans="1:3" x14ac:dyDescent="0.35">
      <c r="A78"/>
    </row>
    <row r="79" spans="1:3" x14ac:dyDescent="0.35">
      <c r="A79" s="10" t="s">
        <v>0</v>
      </c>
    </row>
  </sheetData>
  <hyperlinks>
    <hyperlink ref="A79" location="Contents!A1" display="Contents" xr:uid="{ABEA4574-899C-4455-881A-AE63692DC92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8938-5F07-436D-A196-2327153EC3B7}">
  <dimension ref="A1:J23"/>
  <sheetViews>
    <sheetView workbookViewId="0">
      <selection activeCell="A16" sqref="A16"/>
    </sheetView>
  </sheetViews>
  <sheetFormatPr defaultRowHeight="14.5" x14ac:dyDescent="0.35"/>
  <cols>
    <col min="1" max="1" width="23.453125" bestFit="1" customWidth="1"/>
    <col min="2" max="2" width="9.90625" bestFit="1" customWidth="1"/>
    <col min="3" max="3" width="14.26953125" bestFit="1" customWidth="1"/>
    <col min="4" max="4" width="12.7265625" bestFit="1" customWidth="1"/>
    <col min="5" max="5" width="9.90625" bestFit="1" customWidth="1"/>
    <col min="6" max="6" width="14.26953125" bestFit="1" customWidth="1"/>
    <col min="7" max="7" width="12.1796875" bestFit="1" customWidth="1"/>
    <col min="8" max="8" width="10.26953125" bestFit="1" customWidth="1"/>
    <col min="9" max="9" width="9.6328125" bestFit="1" customWidth="1"/>
    <col min="10" max="10" width="18.08984375" bestFit="1" customWidth="1"/>
  </cols>
  <sheetData>
    <row r="1" spans="1:10" x14ac:dyDescent="0.35">
      <c r="A1" s="1" t="str">
        <f>'[1]AREMM Outputs'!A237</f>
        <v>Table 2: Total Electricity Market Share by Consumption (GWh)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1" t="str">
        <f>'[1]AREMM Outputs'!A238</f>
        <v>Market Segment</v>
      </c>
      <c r="B3" s="1" t="str">
        <f>'[1]AREMM Outputs'!B238</f>
        <v>Power NI</v>
      </c>
      <c r="C3" s="1" t="str">
        <f>'[1]AREMM Outputs'!C238</f>
        <v>Electric Ireland</v>
      </c>
      <c r="D3" s="1" t="str">
        <f>'[1]AREMM Outputs'!D238</f>
        <v>SSE Airtricity</v>
      </c>
      <c r="E3" s="1" t="str">
        <f>'[1]AREMM Outputs'!E238</f>
        <v>Go Power</v>
      </c>
      <c r="F3" s="1" t="str">
        <f>'[1]AREMM Outputs'!F238</f>
        <v>Budget Energy</v>
      </c>
      <c r="G3" s="1" t="str">
        <f>'[1]AREMM Outputs'!G238</f>
        <v>Click Energy</v>
      </c>
      <c r="H3" s="1" t="str">
        <f>'[1]AREMM Outputs'!H238</f>
        <v>Flogas ES</v>
      </c>
      <c r="I3" s="1" t="str">
        <f>'[1]AREMM Outputs'!I238</f>
        <v>3T Power</v>
      </c>
      <c r="J3" s="1" t="str">
        <f>'[1]AREMM Outputs'!J238</f>
        <v>Total Consumption</v>
      </c>
    </row>
    <row r="4" spans="1:10" x14ac:dyDescent="0.35">
      <c r="A4" s="1" t="str">
        <f>'[1]AREMM Outputs'!A239</f>
        <v>Domestic credit</v>
      </c>
      <c r="B4" s="17">
        <f>'[1]AREMM Outputs'!B239</f>
        <v>972.48587713999996</v>
      </c>
      <c r="C4" s="17">
        <f>'[1]AREMM Outputs'!C239</f>
        <v>129.21594372000001</v>
      </c>
      <c r="D4" s="17">
        <f>'[1]AREMM Outputs'!D239</f>
        <v>374.56774414</v>
      </c>
      <c r="E4" s="17">
        <f>'[1]AREMM Outputs'!E239</f>
        <v>5.97516918</v>
      </c>
      <c r="F4" s="17">
        <f>'[1]AREMM Outputs'!F239</f>
        <v>36.917038130000002</v>
      </c>
      <c r="G4" s="17">
        <f>'[1]AREMM Outputs'!G239</f>
        <v>26.785408279999999</v>
      </c>
      <c r="H4" s="17">
        <f>'[1]AREMM Outputs'!H239</f>
        <v>0</v>
      </c>
      <c r="I4" s="17">
        <f>'[1]AREMM Outputs'!I239</f>
        <v>0</v>
      </c>
      <c r="J4" s="17">
        <f>'[1]AREMM Outputs'!J239</f>
        <v>1545.94718059</v>
      </c>
    </row>
    <row r="5" spans="1:10" x14ac:dyDescent="0.35">
      <c r="A5" s="1" t="str">
        <f>'[1]AREMM Outputs'!A240</f>
        <v>Domestic prepayment</v>
      </c>
      <c r="B5" s="17">
        <f>'[1]AREMM Outputs'!B240</f>
        <v>604.74808489999998</v>
      </c>
      <c r="C5" s="17">
        <f>'[1]AREMM Outputs'!C240</f>
        <v>119.26971687999999</v>
      </c>
      <c r="D5" s="17">
        <f>'[1]AREMM Outputs'!D240</f>
        <v>162.99894740999997</v>
      </c>
      <c r="E5" s="17">
        <f>'[1]AREMM Outputs'!E240</f>
        <v>0</v>
      </c>
      <c r="F5" s="17">
        <f>'[1]AREMM Outputs'!F240</f>
        <v>240.82093459000004</v>
      </c>
      <c r="G5" s="17">
        <f>'[1]AREMM Outputs'!G240</f>
        <v>69.317682550000001</v>
      </c>
      <c r="H5" s="17">
        <f>'[1]AREMM Outputs'!H240</f>
        <v>0</v>
      </c>
      <c r="I5" s="17">
        <f>'[1]AREMM Outputs'!I240</f>
        <v>0</v>
      </c>
      <c r="J5" s="17">
        <f>'[1]AREMM Outputs'!J240</f>
        <v>1197.1553663299999</v>
      </c>
    </row>
    <row r="6" spans="1:10" x14ac:dyDescent="0.35">
      <c r="A6" s="1" t="str">
        <f>'[1]AREMM Outputs'!A241</f>
        <v>I&amp;C &lt; 20 MWh</v>
      </c>
      <c r="B6" s="17">
        <f>'[1]AREMM Outputs'!B241</f>
        <v>157.94653074728825</v>
      </c>
      <c r="C6" s="17">
        <f>'[1]AREMM Outputs'!C241</f>
        <v>42.90961144324001</v>
      </c>
      <c r="D6" s="17">
        <f>'[1]AREMM Outputs'!D241</f>
        <v>70.915986874474413</v>
      </c>
      <c r="E6" s="17">
        <f>'[1]AREMM Outputs'!E241</f>
        <v>39.208406780473396</v>
      </c>
      <c r="F6" s="17">
        <f>'[1]AREMM Outputs'!F241</f>
        <v>2.9517425637678811</v>
      </c>
      <c r="G6" s="17">
        <f>'[1]AREMM Outputs'!G241</f>
        <v>4.5078144257680286</v>
      </c>
      <c r="H6" s="17">
        <f>'[1]AREMM Outputs'!H241</f>
        <v>0.12083179025862607</v>
      </c>
      <c r="I6" s="17">
        <f>'[1]AREMM Outputs'!I241</f>
        <v>0.88696796527132848</v>
      </c>
      <c r="J6" s="17">
        <f>'[1]AREMM Outputs'!J241</f>
        <v>319.44789259054193</v>
      </c>
    </row>
    <row r="7" spans="1:10" x14ac:dyDescent="0.35">
      <c r="A7" s="1" t="str">
        <f>'[1]AREMM Outputs'!A242</f>
        <v>I&amp;C 20 – 49 MWh</v>
      </c>
      <c r="B7" s="17">
        <f>'[1]AREMM Outputs'!B242</f>
        <v>146.76897755171021</v>
      </c>
      <c r="C7" s="17">
        <f>'[1]AREMM Outputs'!C242</f>
        <v>76.471622956091011</v>
      </c>
      <c r="D7" s="17">
        <f>'[1]AREMM Outputs'!D242</f>
        <v>95.708662580368724</v>
      </c>
      <c r="E7" s="17">
        <f>'[1]AREMM Outputs'!E242</f>
        <v>53.489982966642366</v>
      </c>
      <c r="F7" s="17">
        <f>'[1]AREMM Outputs'!F242</f>
        <v>4.5456651730108826</v>
      </c>
      <c r="G7" s="17">
        <f>'[1]AREMM Outputs'!G242</f>
        <v>6.1242778447975255</v>
      </c>
      <c r="H7" s="17">
        <f>'[1]AREMM Outputs'!H242</f>
        <v>0.12699027753069247</v>
      </c>
      <c r="I7" s="17">
        <f>'[1]AREMM Outputs'!I242</f>
        <v>1.2440616566600793</v>
      </c>
      <c r="J7" s="17">
        <f>'[1]AREMM Outputs'!J242</f>
        <v>384.48024100681141</v>
      </c>
    </row>
    <row r="8" spans="1:10" x14ac:dyDescent="0.35">
      <c r="A8" s="1" t="str">
        <f>'[1]AREMM Outputs'!A243</f>
        <v>I&amp;C 50 – 499 MWh</v>
      </c>
      <c r="B8" s="17">
        <f>'[1]AREMM Outputs'!B243</f>
        <v>375.65079232598191</v>
      </c>
      <c r="C8" s="17">
        <f>'[1]AREMM Outputs'!C243</f>
        <v>361.56506623340204</v>
      </c>
      <c r="D8" s="17">
        <f>'[1]AREMM Outputs'!D243</f>
        <v>238.68657312359454</v>
      </c>
      <c r="E8" s="17">
        <f>'[1]AREMM Outputs'!E243</f>
        <v>180.48090533317628</v>
      </c>
      <c r="F8" s="17">
        <f>'[1]AREMM Outputs'!F243</f>
        <v>4.4272685882212208</v>
      </c>
      <c r="G8" s="17">
        <f>'[1]AREMM Outputs'!G243</f>
        <v>21.781606474863061</v>
      </c>
      <c r="H8" s="17">
        <f>'[1]AREMM Outputs'!H243</f>
        <v>4.2719328889055106</v>
      </c>
      <c r="I8" s="17">
        <f>'[1]AREMM Outputs'!I243</f>
        <v>20.198224856547313</v>
      </c>
      <c r="J8" s="17">
        <f>'[1]AREMM Outputs'!J243</f>
        <v>1207.0623698246918</v>
      </c>
    </row>
    <row r="9" spans="1:10" x14ac:dyDescent="0.35">
      <c r="A9" s="1" t="str">
        <f>'[1]AREMM Outputs'!A244</f>
        <v>I&amp;C 500 – 1,999 MWh</v>
      </c>
      <c r="B9" s="17">
        <f>'[1]AREMM Outputs'!B244</f>
        <v>225.79668227535959</v>
      </c>
      <c r="C9" s="17">
        <f>'[1]AREMM Outputs'!C244</f>
        <v>236.1220978960975</v>
      </c>
      <c r="D9" s="17">
        <f>'[1]AREMM Outputs'!D244</f>
        <v>142.52374216191731</v>
      </c>
      <c r="E9" s="17">
        <f>'[1]AREMM Outputs'!E244</f>
        <v>111.28393165371969</v>
      </c>
      <c r="F9" s="17">
        <f>'[1]AREMM Outputs'!F244</f>
        <v>0</v>
      </c>
      <c r="G9" s="17">
        <f>'[1]AREMM Outputs'!G244</f>
        <v>11.346043420442825</v>
      </c>
      <c r="H9" s="17">
        <f>'[1]AREMM Outputs'!H244</f>
        <v>17.191733952987359</v>
      </c>
      <c r="I9" s="17">
        <f>'[1]AREMM Outputs'!I244</f>
        <v>10.151454948332871</v>
      </c>
      <c r="J9" s="17">
        <f>'[1]AREMM Outputs'!J244</f>
        <v>754.41568630885718</v>
      </c>
    </row>
    <row r="10" spans="1:10" x14ac:dyDescent="0.35">
      <c r="A10" s="1" t="str">
        <f>'[1]AREMM Outputs'!A245</f>
        <v>I&amp;C 2,000 – 19,999 MWh</v>
      </c>
      <c r="B10" s="17">
        <f>'[1]AREMM Outputs'!B245</f>
        <v>288.54992310338832</v>
      </c>
      <c r="C10" s="17">
        <f>'[1]AREMM Outputs'!C245</f>
        <v>592.50899801233015</v>
      </c>
      <c r="D10" s="17">
        <f>'[1]AREMM Outputs'!D245</f>
        <v>177.33841280061634</v>
      </c>
      <c r="E10" s="17">
        <f>'[1]AREMM Outputs'!E245</f>
        <v>117.07558846630954</v>
      </c>
      <c r="F10" s="17">
        <f>'[1]AREMM Outputs'!F245</f>
        <v>0</v>
      </c>
      <c r="G10" s="17">
        <f>'[1]AREMM Outputs'!G245</f>
        <v>26.898476103128552</v>
      </c>
      <c r="H10" s="17">
        <f>'[1]AREMM Outputs'!H245</f>
        <v>25.834346986317811</v>
      </c>
      <c r="I10" s="17">
        <f>'[1]AREMM Outputs'!I245</f>
        <v>10.608371459188408</v>
      </c>
      <c r="J10" s="17">
        <f>'[1]AREMM Outputs'!J245</f>
        <v>1238.8141169312792</v>
      </c>
    </row>
    <row r="11" spans="1:10" x14ac:dyDescent="0.35">
      <c r="A11" s="1" t="str">
        <f>'[1]AREMM Outputs'!A246</f>
        <v>I&amp;C ≥ 20,000 MWh</v>
      </c>
      <c r="B11" s="17">
        <f>'[1]AREMM Outputs'!B246</f>
        <v>1.9582981712717324</v>
      </c>
      <c r="C11" s="17">
        <f>'[1]AREMM Outputs'!C246</f>
        <v>310.34740477083932</v>
      </c>
      <c r="D11" s="17">
        <f>'[1]AREMM Outputs'!D246</f>
        <v>184.09006854702864</v>
      </c>
      <c r="E11" s="17">
        <f>'[1]AREMM Outputs'!E246</f>
        <v>153.33630868367871</v>
      </c>
      <c r="F11" s="17">
        <f>'[1]AREMM Outputs'!F246</f>
        <v>0</v>
      </c>
      <c r="G11" s="17">
        <f>'[1]AREMM Outputs'!G246</f>
        <v>0</v>
      </c>
      <c r="H11" s="17">
        <f>'[1]AREMM Outputs'!H246</f>
        <v>0</v>
      </c>
      <c r="I11" s="17">
        <f>'[1]AREMM Outputs'!I246</f>
        <v>0</v>
      </c>
      <c r="J11" s="17">
        <f>'[1]AREMM Outputs'!J246</f>
        <v>649.73208017281843</v>
      </c>
    </row>
    <row r="12" spans="1:10" x14ac:dyDescent="0.35">
      <c r="A12" s="1" t="str">
        <f>'[1]AREMM Outputs'!A247</f>
        <v>Total</v>
      </c>
      <c r="B12" s="17">
        <f>'[1]AREMM Outputs'!B247</f>
        <v>2773.9051662149996</v>
      </c>
      <c r="C12" s="17">
        <f>'[1]AREMM Outputs'!C247</f>
        <v>1868.4104619120001</v>
      </c>
      <c r="D12" s="17">
        <f>'[1]AREMM Outputs'!D247</f>
        <v>1446.830137638</v>
      </c>
      <c r="E12" s="17">
        <f>'[1]AREMM Outputs'!E247</f>
        <v>660.85029306399997</v>
      </c>
      <c r="F12" s="17">
        <f>'[1]AREMM Outputs'!F247</f>
        <v>289.66264904500002</v>
      </c>
      <c r="G12" s="17">
        <f>'[1]AREMM Outputs'!G247</f>
        <v>166.76130909899999</v>
      </c>
      <c r="H12" s="17">
        <f>'[1]AREMM Outputs'!H247</f>
        <v>47.545835896</v>
      </c>
      <c r="I12" s="17">
        <f>'[1]AREMM Outputs'!I247</f>
        <v>43.089080886000005</v>
      </c>
      <c r="J12" s="17">
        <f>'[1]AREMM Outputs'!J247</f>
        <v>7297.0549337550001</v>
      </c>
    </row>
    <row r="14" spans="1:10" x14ac:dyDescent="0.35">
      <c r="A14" s="1" t="s">
        <v>1</v>
      </c>
    </row>
    <row r="15" spans="1:10" x14ac:dyDescent="0.35">
      <c r="J15" s="15"/>
    </row>
    <row r="16" spans="1:10" x14ac:dyDescent="0.35">
      <c r="A16" s="10" t="s">
        <v>0</v>
      </c>
      <c r="J16" s="15"/>
    </row>
    <row r="19" spans="2:10" x14ac:dyDescent="0.35">
      <c r="J19" s="15"/>
    </row>
    <row r="21" spans="2:10" x14ac:dyDescent="0.35">
      <c r="J21" s="15"/>
    </row>
    <row r="23" spans="2:10" x14ac:dyDescent="0.35">
      <c r="B23" s="15"/>
      <c r="C23" s="15"/>
      <c r="D23" s="15"/>
      <c r="J23" s="15"/>
    </row>
  </sheetData>
  <hyperlinks>
    <hyperlink ref="A16" location="Contents!A1" display="Contents" xr:uid="{D0654691-2AA4-47E3-818C-1EE4F15FFA8A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C1096-49B7-4034-B589-EB16E16D7B8C}">
  <dimension ref="A1:E9"/>
  <sheetViews>
    <sheetView workbookViewId="0">
      <selection activeCell="A2" sqref="A2"/>
    </sheetView>
  </sheetViews>
  <sheetFormatPr defaultRowHeight="14.5" x14ac:dyDescent="0.35"/>
  <cols>
    <col min="1" max="1" width="17.453125" bestFit="1" customWidth="1"/>
    <col min="2" max="5" width="8.54296875" bestFit="1" customWidth="1"/>
  </cols>
  <sheetData>
    <row r="1" spans="1:5" x14ac:dyDescent="0.35">
      <c r="A1" s="1" t="str">
        <f>[5]AREMM!$A$1083</f>
        <v>Table 19: Switching Rate - Domestic Market (G. Belfast only)</v>
      </c>
      <c r="B1" s="1"/>
      <c r="C1" s="1"/>
      <c r="D1" s="1"/>
      <c r="E1" s="1"/>
    </row>
    <row r="2" spans="1:5" x14ac:dyDescent="0.35">
      <c r="A2" s="17"/>
      <c r="B2" s="1"/>
      <c r="C2" s="1"/>
      <c r="D2" s="1"/>
      <c r="E2" s="1"/>
    </row>
    <row r="3" spans="1:5" x14ac:dyDescent="0.35">
      <c r="A3" s="1" t="str">
        <f>[5]AREMM!A1084</f>
        <v>Quarter</v>
      </c>
      <c r="B3" s="1" t="str">
        <f>[5]AREMM!B1084</f>
        <v>2023 Q1</v>
      </c>
      <c r="C3" s="1" t="str">
        <f>[5]AREMM!C1084</f>
        <v>2023 Q2</v>
      </c>
      <c r="D3" s="1" t="str">
        <f>[5]AREMM!D1084</f>
        <v>2023 Q3</v>
      </c>
      <c r="E3" s="1" t="str">
        <f>[5]AREMM!E1084</f>
        <v>2023 Q4</v>
      </c>
    </row>
    <row r="4" spans="1:5" x14ac:dyDescent="0.35">
      <c r="A4" s="1" t="str">
        <f>[5]AREMM!A1085</f>
        <v>No. of switches</v>
      </c>
      <c r="B4" s="17">
        <f>[5]AREMM!B1085</f>
        <v>2700</v>
      </c>
      <c r="C4" s="17">
        <f>[5]AREMM!C1085</f>
        <v>516</v>
      </c>
      <c r="D4" s="17">
        <f>[5]AREMM!D1085</f>
        <v>494</v>
      </c>
      <c r="E4" s="17">
        <f>[5]AREMM!E1085</f>
        <v>567</v>
      </c>
    </row>
    <row r="5" spans="1:5" x14ac:dyDescent="0.35">
      <c r="A5" s="1" t="str">
        <f>[5]AREMM!A1086</f>
        <v>Switching rate (%)</v>
      </c>
      <c r="B5" s="4">
        <f>[5]AREMM!B1086</f>
        <v>1.1454607934225095E-2</v>
      </c>
      <c r="C5" s="4">
        <f>[5]AREMM!C1086</f>
        <v>2.1768937076803003E-3</v>
      </c>
      <c r="D5" s="4">
        <f>[5]AREMM!D1086</f>
        <v>2.0729302169443164E-3</v>
      </c>
      <c r="E5" s="4">
        <f>[5]AREMM!E1086</f>
        <v>2.363169564710001E-3</v>
      </c>
    </row>
    <row r="7" spans="1:5" x14ac:dyDescent="0.35">
      <c r="A7" s="1" t="s">
        <v>163</v>
      </c>
    </row>
    <row r="9" spans="1:5" x14ac:dyDescent="0.35">
      <c r="A9" s="10" t="s">
        <v>0</v>
      </c>
    </row>
  </sheetData>
  <hyperlinks>
    <hyperlink ref="A9" location="Contents!A1" display="Contents" xr:uid="{8EC868BF-61B5-4959-A954-32F0F9A50F02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0C25-0822-441A-A364-772D1B8D0287}">
  <dimension ref="A1:D79"/>
  <sheetViews>
    <sheetView workbookViewId="0">
      <selection activeCell="A2" sqref="A2"/>
    </sheetView>
  </sheetViews>
  <sheetFormatPr defaultRowHeight="14.5" x14ac:dyDescent="0.35"/>
  <cols>
    <col min="1" max="1" width="9.26953125" style="1" bestFit="1" customWidth="1"/>
    <col min="2" max="2" width="9.08984375" style="1" bestFit="1" customWidth="1"/>
    <col min="3" max="3" width="10.90625" style="1" bestFit="1" customWidth="1"/>
    <col min="4" max="4" width="5.7265625" style="1" bestFit="1" customWidth="1"/>
  </cols>
  <sheetData>
    <row r="1" spans="1:4" x14ac:dyDescent="0.35">
      <c r="A1" s="1" t="str">
        <f>[5]AREMM!$A$1163</f>
        <v>Figure 41: Gas I&amp;C switches by distribution licensed area</v>
      </c>
    </row>
    <row r="2" spans="1:4" x14ac:dyDescent="0.35">
      <c r="A2" s="17"/>
    </row>
    <row r="3" spans="1:4" x14ac:dyDescent="0.35">
      <c r="B3" s="1" t="str">
        <f>[5]AREMM!B1089</f>
        <v>G.Belfast</v>
      </c>
      <c r="C3" s="1" t="str">
        <f>[5]AREMM!C1089</f>
        <v>Ten Towns</v>
      </c>
      <c r="D3" s="1" t="str">
        <f>[5]AREMM!D1089</f>
        <v>West</v>
      </c>
    </row>
    <row r="4" spans="1:4" x14ac:dyDescent="0.35">
      <c r="A4" s="1" t="str">
        <f>[5]AREMM!A1090</f>
        <v>2018 - 01</v>
      </c>
      <c r="B4" s="17">
        <f>[5]AREMM!B1090</f>
        <v>22</v>
      </c>
      <c r="C4" s="17">
        <f>[5]AREMM!C1090</f>
        <v>80</v>
      </c>
      <c r="D4" s="17">
        <f>[5]AREMM!D1090</f>
        <v>0</v>
      </c>
    </row>
    <row r="5" spans="1:4" x14ac:dyDescent="0.35">
      <c r="A5" s="1" t="str">
        <f>[5]AREMM!A1091</f>
        <v>2018 - 02</v>
      </c>
      <c r="B5" s="17">
        <f>[5]AREMM!B1091</f>
        <v>13</v>
      </c>
      <c r="C5" s="17">
        <f>[5]AREMM!C1091</f>
        <v>15</v>
      </c>
      <c r="D5" s="17">
        <f>[5]AREMM!D1091</f>
        <v>0</v>
      </c>
    </row>
    <row r="6" spans="1:4" x14ac:dyDescent="0.35">
      <c r="A6" s="1" t="str">
        <f>[5]AREMM!A1092</f>
        <v>2018 - 03</v>
      </c>
      <c r="B6" s="17">
        <f>[5]AREMM!B1092</f>
        <v>148</v>
      </c>
      <c r="C6" s="17">
        <f>[5]AREMM!C1092</f>
        <v>11</v>
      </c>
      <c r="D6" s="17">
        <f>[5]AREMM!D1092</f>
        <v>0</v>
      </c>
    </row>
    <row r="7" spans="1:4" x14ac:dyDescent="0.35">
      <c r="A7" s="1" t="str">
        <f>[5]AREMM!A1093</f>
        <v>2018 - 04</v>
      </c>
      <c r="B7" s="17">
        <f>[5]AREMM!B1093</f>
        <v>34</v>
      </c>
      <c r="C7" s="17">
        <f>[5]AREMM!C1093</f>
        <v>65</v>
      </c>
      <c r="D7" s="17">
        <f>[5]AREMM!D1093</f>
        <v>0</v>
      </c>
    </row>
    <row r="8" spans="1:4" x14ac:dyDescent="0.35">
      <c r="A8" s="1" t="str">
        <f>[5]AREMM!A1094</f>
        <v>2018 - 05</v>
      </c>
      <c r="B8" s="17">
        <f>[5]AREMM!B1094</f>
        <v>37</v>
      </c>
      <c r="C8" s="17">
        <f>[5]AREMM!C1094</f>
        <v>24</v>
      </c>
      <c r="D8" s="17">
        <f>[5]AREMM!D1094</f>
        <v>0</v>
      </c>
    </row>
    <row r="9" spans="1:4" x14ac:dyDescent="0.35">
      <c r="A9" s="1" t="str">
        <f>[5]AREMM!A1095</f>
        <v>2018 - 06</v>
      </c>
      <c r="B9" s="17">
        <f>[5]AREMM!B1095</f>
        <v>44</v>
      </c>
      <c r="C9" s="17">
        <f>[5]AREMM!C1095</f>
        <v>12</v>
      </c>
      <c r="D9" s="17">
        <f>[5]AREMM!D1095</f>
        <v>0</v>
      </c>
    </row>
    <row r="10" spans="1:4" x14ac:dyDescent="0.35">
      <c r="A10" s="1" t="str">
        <f>[5]AREMM!A1096</f>
        <v>2018 - 07</v>
      </c>
      <c r="B10" s="17">
        <f>[5]AREMM!B1096</f>
        <v>30</v>
      </c>
      <c r="C10" s="17">
        <f>[5]AREMM!C1096</f>
        <v>17</v>
      </c>
      <c r="D10" s="17">
        <f>[5]AREMM!D1096</f>
        <v>0</v>
      </c>
    </row>
    <row r="11" spans="1:4" x14ac:dyDescent="0.35">
      <c r="A11" s="1" t="str">
        <f>[5]AREMM!A1097</f>
        <v>2018 - 08</v>
      </c>
      <c r="B11" s="17">
        <f>[5]AREMM!B1097</f>
        <v>42</v>
      </c>
      <c r="C11" s="17">
        <f>[5]AREMM!C1097</f>
        <v>6</v>
      </c>
      <c r="D11" s="17">
        <f>[5]AREMM!D1097</f>
        <v>0</v>
      </c>
    </row>
    <row r="12" spans="1:4" x14ac:dyDescent="0.35">
      <c r="A12" s="1" t="str">
        <f>[5]AREMM!A1098</f>
        <v>2018 - 09</v>
      </c>
      <c r="B12" s="17">
        <f>[5]AREMM!B1098</f>
        <v>11</v>
      </c>
      <c r="C12" s="17">
        <f>[5]AREMM!C1098</f>
        <v>10</v>
      </c>
      <c r="D12" s="17">
        <f>[5]AREMM!D1098</f>
        <v>0</v>
      </c>
    </row>
    <row r="13" spans="1:4" x14ac:dyDescent="0.35">
      <c r="A13" s="1" t="str">
        <f>[5]AREMM!A1099</f>
        <v>2018 - 10</v>
      </c>
      <c r="B13" s="17">
        <f>[5]AREMM!B1099</f>
        <v>19</v>
      </c>
      <c r="C13" s="17">
        <f>[5]AREMM!C1099</f>
        <v>1</v>
      </c>
      <c r="D13" s="17">
        <f>[5]AREMM!D1099</f>
        <v>0</v>
      </c>
    </row>
    <row r="14" spans="1:4" x14ac:dyDescent="0.35">
      <c r="A14" s="1" t="str">
        <f>[5]AREMM!A1100</f>
        <v>2018 - 11</v>
      </c>
      <c r="B14" s="17">
        <f>[5]AREMM!B1100</f>
        <v>72</v>
      </c>
      <c r="C14" s="17">
        <f>[5]AREMM!C1100</f>
        <v>8</v>
      </c>
      <c r="D14" s="17">
        <f>[5]AREMM!D1100</f>
        <v>0</v>
      </c>
    </row>
    <row r="15" spans="1:4" x14ac:dyDescent="0.35">
      <c r="A15" s="1" t="str">
        <f>[5]AREMM!A1101</f>
        <v>2018 - 12</v>
      </c>
      <c r="B15" s="17">
        <f>[5]AREMM!B1101</f>
        <v>11</v>
      </c>
      <c r="C15" s="17">
        <f>[5]AREMM!C1101</f>
        <v>5</v>
      </c>
      <c r="D15" s="17">
        <f>[5]AREMM!D1101</f>
        <v>0</v>
      </c>
    </row>
    <row r="16" spans="1:4" x14ac:dyDescent="0.35">
      <c r="A16" s="1" t="str">
        <f>[5]AREMM!A1102</f>
        <v>2019 - 01</v>
      </c>
      <c r="B16" s="17">
        <f>[5]AREMM!B1102</f>
        <v>14</v>
      </c>
      <c r="C16" s="17">
        <f>[5]AREMM!C1102</f>
        <v>5</v>
      </c>
      <c r="D16" s="17">
        <f>[5]AREMM!D1102</f>
        <v>0</v>
      </c>
    </row>
    <row r="17" spans="1:4" x14ac:dyDescent="0.35">
      <c r="A17" s="1" t="str">
        <f>[5]AREMM!A1103</f>
        <v>2019 - 02</v>
      </c>
      <c r="B17" s="17">
        <f>[5]AREMM!B1103</f>
        <v>25</v>
      </c>
      <c r="C17" s="17">
        <f>[5]AREMM!C1103</f>
        <v>0</v>
      </c>
      <c r="D17" s="17">
        <f>[5]AREMM!D1103</f>
        <v>0</v>
      </c>
    </row>
    <row r="18" spans="1:4" x14ac:dyDescent="0.35">
      <c r="A18" s="1" t="str">
        <f>[5]AREMM!A1104</f>
        <v>2019 - 03</v>
      </c>
      <c r="B18" s="17">
        <f>[5]AREMM!B1104</f>
        <v>21</v>
      </c>
      <c r="C18" s="17">
        <f>[5]AREMM!C1104</f>
        <v>7</v>
      </c>
      <c r="D18" s="17">
        <f>[5]AREMM!D1104</f>
        <v>0</v>
      </c>
    </row>
    <row r="19" spans="1:4" x14ac:dyDescent="0.35">
      <c r="A19" s="1" t="str">
        <f>[5]AREMM!A1105</f>
        <v>2019 - 04</v>
      </c>
      <c r="B19" s="17">
        <f>[5]AREMM!B1105</f>
        <v>459</v>
      </c>
      <c r="C19" s="17">
        <f>[5]AREMM!C1105</f>
        <v>304</v>
      </c>
      <c r="D19" s="17">
        <f>[5]AREMM!D1105</f>
        <v>1</v>
      </c>
    </row>
    <row r="20" spans="1:4" x14ac:dyDescent="0.35">
      <c r="A20" s="1" t="str">
        <f>[5]AREMM!A1106</f>
        <v>2019 - 05</v>
      </c>
      <c r="B20" s="17">
        <f>[5]AREMM!B1106</f>
        <v>25</v>
      </c>
      <c r="C20" s="17">
        <f>[5]AREMM!C1106</f>
        <v>10</v>
      </c>
      <c r="D20" s="17">
        <f>[5]AREMM!D1106</f>
        <v>0</v>
      </c>
    </row>
    <row r="21" spans="1:4" x14ac:dyDescent="0.35">
      <c r="A21" s="1" t="str">
        <f>[5]AREMM!A1107</f>
        <v>2019 - 06</v>
      </c>
      <c r="B21" s="17">
        <f>[5]AREMM!B1107</f>
        <v>45</v>
      </c>
      <c r="C21" s="17">
        <f>[5]AREMM!C1107</f>
        <v>13</v>
      </c>
      <c r="D21" s="17">
        <f>[5]AREMM!D1107</f>
        <v>0</v>
      </c>
    </row>
    <row r="22" spans="1:4" x14ac:dyDescent="0.35">
      <c r="A22" s="1" t="str">
        <f>[5]AREMM!A1108</f>
        <v>2019 - 07</v>
      </c>
      <c r="B22" s="17">
        <f>[5]AREMM!B1108</f>
        <v>57</v>
      </c>
      <c r="C22" s="17">
        <f>[5]AREMM!C1108</f>
        <v>5</v>
      </c>
      <c r="D22" s="17">
        <f>[5]AREMM!D1108</f>
        <v>1</v>
      </c>
    </row>
    <row r="23" spans="1:4" x14ac:dyDescent="0.35">
      <c r="A23" s="1" t="str">
        <f>[5]AREMM!A1109</f>
        <v>2019 - 08</v>
      </c>
      <c r="B23" s="17">
        <f>[5]AREMM!B1109</f>
        <v>15</v>
      </c>
      <c r="C23" s="17">
        <f>[5]AREMM!C1109</f>
        <v>5</v>
      </c>
      <c r="D23" s="17">
        <f>[5]AREMM!D1109</f>
        <v>0</v>
      </c>
    </row>
    <row r="24" spans="1:4" x14ac:dyDescent="0.35">
      <c r="A24" s="1" t="str">
        <f>[5]AREMM!A1110</f>
        <v>2019 - 09</v>
      </c>
      <c r="B24" s="17">
        <f>[5]AREMM!B1110</f>
        <v>40</v>
      </c>
      <c r="C24" s="17">
        <f>[5]AREMM!C1110</f>
        <v>14</v>
      </c>
      <c r="D24" s="17">
        <f>[5]AREMM!D1110</f>
        <v>0</v>
      </c>
    </row>
    <row r="25" spans="1:4" x14ac:dyDescent="0.35">
      <c r="A25" s="1" t="str">
        <f>[5]AREMM!A1111</f>
        <v>2019 - 10</v>
      </c>
      <c r="B25" s="17">
        <f>[5]AREMM!B1111</f>
        <v>32</v>
      </c>
      <c r="C25" s="17">
        <f>[5]AREMM!C1111</f>
        <v>7</v>
      </c>
      <c r="D25" s="17">
        <f>[5]AREMM!D1111</f>
        <v>0</v>
      </c>
    </row>
    <row r="26" spans="1:4" x14ac:dyDescent="0.35">
      <c r="A26" s="1" t="str">
        <f>[5]AREMM!A1112</f>
        <v>2019 - 11</v>
      </c>
      <c r="B26" s="17">
        <f>[5]AREMM!B1112</f>
        <v>27</v>
      </c>
      <c r="C26" s="17">
        <f>[5]AREMM!C1112</f>
        <v>18</v>
      </c>
      <c r="D26" s="17">
        <f>[5]AREMM!D1112</f>
        <v>0</v>
      </c>
    </row>
    <row r="27" spans="1:4" x14ac:dyDescent="0.35">
      <c r="A27" s="1" t="str">
        <f>[5]AREMM!A1113</f>
        <v>2019 - 12</v>
      </c>
      <c r="B27" s="17">
        <f>[5]AREMM!B1113</f>
        <v>32</v>
      </c>
      <c r="C27" s="17">
        <f>[5]AREMM!C1113</f>
        <v>11</v>
      </c>
      <c r="D27" s="17">
        <f>[5]AREMM!D1113</f>
        <v>0</v>
      </c>
    </row>
    <row r="28" spans="1:4" x14ac:dyDescent="0.35">
      <c r="A28" s="1" t="str">
        <f>[5]AREMM!A1114</f>
        <v>2020 - 01</v>
      </c>
      <c r="B28" s="17">
        <f>[5]AREMM!B1114</f>
        <v>52</v>
      </c>
      <c r="C28" s="17">
        <f>[5]AREMM!C1114</f>
        <v>3</v>
      </c>
      <c r="D28" s="17">
        <f>[5]AREMM!D1114</f>
        <v>0</v>
      </c>
    </row>
    <row r="29" spans="1:4" x14ac:dyDescent="0.35">
      <c r="A29" s="1" t="str">
        <f>[5]AREMM!A1115</f>
        <v>2020 - 02</v>
      </c>
      <c r="B29" s="17">
        <f>[5]AREMM!B1115</f>
        <v>38</v>
      </c>
      <c r="C29" s="17">
        <f>[5]AREMM!C1115</f>
        <v>12</v>
      </c>
      <c r="D29" s="17">
        <f>[5]AREMM!D1115</f>
        <v>0</v>
      </c>
    </row>
    <row r="30" spans="1:4" x14ac:dyDescent="0.35">
      <c r="A30" s="1" t="str">
        <f>[5]AREMM!A1116</f>
        <v>2020 - 03</v>
      </c>
      <c r="B30" s="17">
        <f>[5]AREMM!B1116</f>
        <v>292</v>
      </c>
      <c r="C30" s="17">
        <f>[5]AREMM!C1116</f>
        <v>11</v>
      </c>
      <c r="D30" s="17">
        <f>[5]AREMM!D1116</f>
        <v>0</v>
      </c>
    </row>
    <row r="31" spans="1:4" x14ac:dyDescent="0.35">
      <c r="A31" s="1" t="str">
        <f>[5]AREMM!A1117</f>
        <v>2020 - 04</v>
      </c>
      <c r="B31" s="17">
        <f>[5]AREMM!B1117</f>
        <v>14</v>
      </c>
      <c r="C31" s="17">
        <f>[5]AREMM!C1117</f>
        <v>106</v>
      </c>
      <c r="D31" s="17">
        <f>[5]AREMM!D1117</f>
        <v>0</v>
      </c>
    </row>
    <row r="32" spans="1:4" x14ac:dyDescent="0.35">
      <c r="A32" s="1" t="str">
        <f>[5]AREMM!A1118</f>
        <v>2020 - 05</v>
      </c>
      <c r="B32" s="17">
        <f>[5]AREMM!B1118</f>
        <v>24</v>
      </c>
      <c r="C32" s="17">
        <f>[5]AREMM!C1118</f>
        <v>1</v>
      </c>
      <c r="D32" s="17">
        <f>[5]AREMM!D1118</f>
        <v>0</v>
      </c>
    </row>
    <row r="33" spans="1:4" x14ac:dyDescent="0.35">
      <c r="A33" s="1" t="str">
        <f>[5]AREMM!A1119</f>
        <v>2020 - 06</v>
      </c>
      <c r="B33" s="17">
        <f>[5]AREMM!B1119</f>
        <v>20</v>
      </c>
      <c r="C33" s="17">
        <f>[5]AREMM!C1119</f>
        <v>10</v>
      </c>
      <c r="D33" s="17">
        <f>[5]AREMM!D1119</f>
        <v>1</v>
      </c>
    </row>
    <row r="34" spans="1:4" x14ac:dyDescent="0.35">
      <c r="A34" s="1" t="str">
        <f>[5]AREMM!A1120</f>
        <v>2020 - 07</v>
      </c>
      <c r="B34" s="17">
        <f>[5]AREMM!B1120</f>
        <v>88</v>
      </c>
      <c r="C34" s="17">
        <f>[5]AREMM!C1120</f>
        <v>8</v>
      </c>
      <c r="D34" s="17">
        <f>[5]AREMM!D1120</f>
        <v>0</v>
      </c>
    </row>
    <row r="35" spans="1:4" x14ac:dyDescent="0.35">
      <c r="A35" s="1" t="str">
        <f>[5]AREMM!A1121</f>
        <v>2020 - 08</v>
      </c>
      <c r="B35" s="17">
        <f>[5]AREMM!B1121</f>
        <v>17</v>
      </c>
      <c r="C35" s="17">
        <f>[5]AREMM!C1121</f>
        <v>21</v>
      </c>
      <c r="D35" s="17">
        <f>[5]AREMM!D1121</f>
        <v>0</v>
      </c>
    </row>
    <row r="36" spans="1:4" x14ac:dyDescent="0.35">
      <c r="A36" s="1" t="str">
        <f>[5]AREMM!A1122</f>
        <v>2020 - 09</v>
      </c>
      <c r="B36" s="17">
        <f>[5]AREMM!B1122</f>
        <v>19</v>
      </c>
      <c r="C36" s="17">
        <f>[5]AREMM!C1122</f>
        <v>3</v>
      </c>
      <c r="D36" s="17">
        <f>[5]AREMM!D1122</f>
        <v>0</v>
      </c>
    </row>
    <row r="37" spans="1:4" x14ac:dyDescent="0.35">
      <c r="A37" s="1" t="str">
        <f>[5]AREMM!A1123</f>
        <v>2020 - 10</v>
      </c>
      <c r="B37" s="17">
        <f>[5]AREMM!B1123</f>
        <v>34</v>
      </c>
      <c r="C37" s="17">
        <f>[5]AREMM!C1123</f>
        <v>4</v>
      </c>
      <c r="D37" s="17">
        <f>[5]AREMM!D1123</f>
        <v>0</v>
      </c>
    </row>
    <row r="38" spans="1:4" x14ac:dyDescent="0.35">
      <c r="A38" s="1" t="str">
        <f>[5]AREMM!A1124</f>
        <v>2020 - 11</v>
      </c>
      <c r="B38" s="17">
        <f>[5]AREMM!B1124</f>
        <v>15</v>
      </c>
      <c r="C38" s="17">
        <f>[5]AREMM!C1124</f>
        <v>5</v>
      </c>
      <c r="D38" s="17">
        <f>[5]AREMM!D1124</f>
        <v>0</v>
      </c>
    </row>
    <row r="39" spans="1:4" x14ac:dyDescent="0.35">
      <c r="A39" s="1" t="str">
        <f>[5]AREMM!A1125</f>
        <v>2020 - 12</v>
      </c>
      <c r="B39" s="17">
        <f>[5]AREMM!B1125</f>
        <v>24</v>
      </c>
      <c r="C39" s="17">
        <f>[5]AREMM!C1125</f>
        <v>3</v>
      </c>
      <c r="D39" s="17">
        <f>[5]AREMM!D1125</f>
        <v>0</v>
      </c>
    </row>
    <row r="40" spans="1:4" x14ac:dyDescent="0.35">
      <c r="A40" s="1" t="str">
        <f>[5]AREMM!A1126</f>
        <v>2021 - 01</v>
      </c>
      <c r="B40" s="17">
        <f>[5]AREMM!B1126</f>
        <v>9</v>
      </c>
      <c r="C40" s="17">
        <f>[5]AREMM!C1126</f>
        <v>7</v>
      </c>
      <c r="D40" s="17">
        <f>[5]AREMM!D1126</f>
        <v>0</v>
      </c>
    </row>
    <row r="41" spans="1:4" x14ac:dyDescent="0.35">
      <c r="A41" s="1" t="str">
        <f>[5]AREMM!A1127</f>
        <v>2021 - 02</v>
      </c>
      <c r="B41" s="17">
        <f>[5]AREMM!B1127</f>
        <v>18</v>
      </c>
      <c r="C41" s="17">
        <f>[5]AREMM!C1127</f>
        <v>0</v>
      </c>
      <c r="D41" s="17">
        <f>[5]AREMM!D1127</f>
        <v>0</v>
      </c>
    </row>
    <row r="42" spans="1:4" x14ac:dyDescent="0.35">
      <c r="A42" s="1" t="str">
        <f>[5]AREMM!A1128</f>
        <v>2021 - 03</v>
      </c>
      <c r="B42" s="17">
        <f>[5]AREMM!B1128</f>
        <v>361</v>
      </c>
      <c r="C42" s="17">
        <f>[5]AREMM!C1128</f>
        <v>4</v>
      </c>
      <c r="D42" s="17">
        <f>[5]AREMM!D1128</f>
        <v>0</v>
      </c>
    </row>
    <row r="43" spans="1:4" x14ac:dyDescent="0.35">
      <c r="A43" s="1" t="str">
        <f>[5]AREMM!A1129</f>
        <v>2021 - 04</v>
      </c>
      <c r="B43" s="17">
        <f>[5]AREMM!B1129</f>
        <v>20</v>
      </c>
      <c r="C43" s="17">
        <f>[5]AREMM!C1129</f>
        <v>235</v>
      </c>
      <c r="D43" s="17">
        <f>[5]AREMM!D1129</f>
        <v>7</v>
      </c>
    </row>
    <row r="44" spans="1:4" x14ac:dyDescent="0.35">
      <c r="A44" s="1" t="str">
        <f>[5]AREMM!A1130</f>
        <v>2021 - 05</v>
      </c>
      <c r="B44" s="17">
        <f>[5]AREMM!B1130</f>
        <v>18</v>
      </c>
      <c r="C44" s="17">
        <f>[5]AREMM!C1130</f>
        <v>3</v>
      </c>
      <c r="D44" s="17">
        <f>[5]AREMM!D1130</f>
        <v>0</v>
      </c>
    </row>
    <row r="45" spans="1:4" x14ac:dyDescent="0.35">
      <c r="A45" s="1" t="str">
        <f>[5]AREMM!A1131</f>
        <v>2021 - 06</v>
      </c>
      <c r="B45" s="17">
        <f>[5]AREMM!B1131</f>
        <v>32</v>
      </c>
      <c r="C45" s="17">
        <f>[5]AREMM!C1131</f>
        <v>4</v>
      </c>
      <c r="D45" s="17">
        <f>[5]AREMM!D1131</f>
        <v>2</v>
      </c>
    </row>
    <row r="46" spans="1:4" x14ac:dyDescent="0.35">
      <c r="A46" s="1" t="str">
        <f>[5]AREMM!A1132</f>
        <v>2021 - 07</v>
      </c>
      <c r="B46" s="17">
        <f>[5]AREMM!B1132</f>
        <v>36</v>
      </c>
      <c r="C46" s="17">
        <f>[5]AREMM!C1132</f>
        <v>1</v>
      </c>
      <c r="D46" s="17">
        <f>[5]AREMM!D1132</f>
        <v>1</v>
      </c>
    </row>
    <row r="47" spans="1:4" x14ac:dyDescent="0.35">
      <c r="A47" s="1" t="str">
        <f>[5]AREMM!A1133</f>
        <v>2021 - 08</v>
      </c>
      <c r="B47" s="17">
        <f>[5]AREMM!B1133</f>
        <v>10</v>
      </c>
      <c r="C47" s="17">
        <f>[5]AREMM!C1133</f>
        <v>1</v>
      </c>
      <c r="D47" s="17">
        <f>[5]AREMM!D1133</f>
        <v>0</v>
      </c>
    </row>
    <row r="48" spans="1:4" x14ac:dyDescent="0.35">
      <c r="A48" s="1" t="str">
        <f>[5]AREMM!A1134</f>
        <v>2021 - 09</v>
      </c>
      <c r="B48" s="17">
        <f>[5]AREMM!B1134</f>
        <v>8</v>
      </c>
      <c r="C48" s="17">
        <f>[5]AREMM!C1134</f>
        <v>3</v>
      </c>
      <c r="D48" s="17">
        <f>[5]AREMM!D1134</f>
        <v>0</v>
      </c>
    </row>
    <row r="49" spans="1:4" x14ac:dyDescent="0.35">
      <c r="A49" s="1" t="str">
        <f>[5]AREMM!A1135</f>
        <v>2021 - 10</v>
      </c>
      <c r="B49" s="17">
        <f>[5]AREMM!B1135</f>
        <v>46</v>
      </c>
      <c r="C49" s="17">
        <f>[5]AREMM!C1135</f>
        <v>2</v>
      </c>
      <c r="D49" s="17">
        <f>[5]AREMM!D1135</f>
        <v>0</v>
      </c>
    </row>
    <row r="50" spans="1:4" x14ac:dyDescent="0.35">
      <c r="A50" s="1" t="str">
        <f>[5]AREMM!A1136</f>
        <v>2021 - 11</v>
      </c>
      <c r="B50" s="17">
        <f>[5]AREMM!B1136</f>
        <v>27</v>
      </c>
      <c r="C50" s="17">
        <f>[5]AREMM!C1136</f>
        <v>4</v>
      </c>
      <c r="D50" s="17">
        <f>[5]AREMM!D1136</f>
        <v>0</v>
      </c>
    </row>
    <row r="51" spans="1:4" x14ac:dyDescent="0.35">
      <c r="A51" s="1" t="str">
        <f>[5]AREMM!A1137</f>
        <v>2021 - 12</v>
      </c>
      <c r="B51" s="17">
        <f>[5]AREMM!B1137</f>
        <v>29</v>
      </c>
      <c r="C51" s="17">
        <f>[5]AREMM!C1137</f>
        <v>1</v>
      </c>
      <c r="D51" s="17">
        <f>[5]AREMM!D1137</f>
        <v>0</v>
      </c>
    </row>
    <row r="52" spans="1:4" x14ac:dyDescent="0.35">
      <c r="A52" s="1" t="str">
        <f>[5]AREMM!A1138</f>
        <v>2022 - 01</v>
      </c>
      <c r="B52" s="17">
        <f>[5]AREMM!B1138</f>
        <v>3</v>
      </c>
      <c r="C52" s="17">
        <f>[5]AREMM!C1138</f>
        <v>4</v>
      </c>
      <c r="D52" s="17">
        <f>[5]AREMM!D1138</f>
        <v>0</v>
      </c>
    </row>
    <row r="53" spans="1:4" x14ac:dyDescent="0.35">
      <c r="A53" s="1" t="str">
        <f>[5]AREMM!A1139</f>
        <v>2022 - 02</v>
      </c>
      <c r="B53" s="17">
        <f>[5]AREMM!B1139</f>
        <v>36</v>
      </c>
      <c r="C53" s="17">
        <f>[5]AREMM!C1139</f>
        <v>5</v>
      </c>
      <c r="D53" s="17">
        <f>[5]AREMM!D1139</f>
        <v>0</v>
      </c>
    </row>
    <row r="54" spans="1:4" x14ac:dyDescent="0.35">
      <c r="A54" s="1" t="str">
        <f>[5]AREMM!A1140</f>
        <v>2022 - 03</v>
      </c>
      <c r="B54" s="17">
        <f>[5]AREMM!B1140</f>
        <v>19</v>
      </c>
      <c r="C54" s="17">
        <f>[5]AREMM!C1140</f>
        <v>11</v>
      </c>
      <c r="D54" s="17">
        <f>[5]AREMM!D1140</f>
        <v>0</v>
      </c>
    </row>
    <row r="55" spans="1:4" x14ac:dyDescent="0.35">
      <c r="A55" s="1" t="str">
        <f>[5]AREMM!A1141</f>
        <v>2022 - 04</v>
      </c>
      <c r="B55" s="17">
        <f>[5]AREMM!B1141</f>
        <v>26</v>
      </c>
      <c r="C55" s="17">
        <f>[5]AREMM!C1141</f>
        <v>3</v>
      </c>
      <c r="D55" s="17">
        <f>[5]AREMM!D1141</f>
        <v>0</v>
      </c>
    </row>
    <row r="56" spans="1:4" x14ac:dyDescent="0.35">
      <c r="A56" s="1" t="str">
        <f>[5]AREMM!A1142</f>
        <v>2022 - 05</v>
      </c>
      <c r="B56" s="17">
        <f>[5]AREMM!B1142</f>
        <v>89</v>
      </c>
      <c r="C56" s="17">
        <f>[5]AREMM!C1142</f>
        <v>3</v>
      </c>
      <c r="D56" s="17">
        <f>[5]AREMM!D1142</f>
        <v>0</v>
      </c>
    </row>
    <row r="57" spans="1:4" x14ac:dyDescent="0.35">
      <c r="A57" s="1" t="str">
        <f>[5]AREMM!A1143</f>
        <v>2022 - 06</v>
      </c>
      <c r="B57" s="17">
        <f>[5]AREMM!B1143</f>
        <v>107</v>
      </c>
      <c r="C57" s="17">
        <f>[5]AREMM!C1143</f>
        <v>21</v>
      </c>
      <c r="D57" s="17">
        <f>[5]AREMM!D1143</f>
        <v>4</v>
      </c>
    </row>
    <row r="58" spans="1:4" x14ac:dyDescent="0.35">
      <c r="A58" s="1" t="str">
        <f>[5]AREMM!A1144</f>
        <v>2022 - 07</v>
      </c>
      <c r="B58" s="17">
        <f>[5]AREMM!B1144</f>
        <v>22</v>
      </c>
      <c r="C58" s="17">
        <f>[5]AREMM!C1144</f>
        <v>23</v>
      </c>
      <c r="D58" s="17">
        <f>[5]AREMM!D1144</f>
        <v>0</v>
      </c>
    </row>
    <row r="59" spans="1:4" x14ac:dyDescent="0.35">
      <c r="A59" s="1" t="str">
        <f>[5]AREMM!A1145</f>
        <v>2022 - 08</v>
      </c>
      <c r="B59" s="17">
        <f>[5]AREMM!B1145</f>
        <v>21</v>
      </c>
      <c r="C59" s="17">
        <f>[5]AREMM!C1145</f>
        <v>1</v>
      </c>
      <c r="D59" s="17">
        <f>[5]AREMM!D1145</f>
        <v>0</v>
      </c>
    </row>
    <row r="60" spans="1:4" x14ac:dyDescent="0.35">
      <c r="A60" s="1" t="str">
        <f>[5]AREMM!A1146</f>
        <v>2022 - 09</v>
      </c>
      <c r="B60" s="17">
        <f>[5]AREMM!B1146</f>
        <v>5</v>
      </c>
      <c r="C60" s="17">
        <f>[5]AREMM!C1146</f>
        <v>3</v>
      </c>
      <c r="D60" s="17">
        <f>[5]AREMM!D1146</f>
        <v>0</v>
      </c>
    </row>
    <row r="61" spans="1:4" x14ac:dyDescent="0.35">
      <c r="A61" s="1" t="str">
        <f>[5]AREMM!A1147</f>
        <v>2022 - 10</v>
      </c>
      <c r="B61" s="17">
        <f>[5]AREMM!B1147</f>
        <v>16</v>
      </c>
      <c r="C61" s="17">
        <f>[5]AREMM!C1147</f>
        <v>0</v>
      </c>
      <c r="D61" s="17">
        <f>[5]AREMM!D1147</f>
        <v>0</v>
      </c>
    </row>
    <row r="62" spans="1:4" x14ac:dyDescent="0.35">
      <c r="A62" s="1" t="str">
        <f>[5]AREMM!A1148</f>
        <v>2022 - 11</v>
      </c>
      <c r="B62" s="17">
        <f>[5]AREMM!B1148</f>
        <v>35</v>
      </c>
      <c r="C62" s="17">
        <f>[5]AREMM!C1148</f>
        <v>34</v>
      </c>
      <c r="D62" s="17">
        <f>[5]AREMM!D1148</f>
        <v>0</v>
      </c>
    </row>
    <row r="63" spans="1:4" x14ac:dyDescent="0.35">
      <c r="A63" s="1" t="str">
        <f>[5]AREMM!A1149</f>
        <v>2022 - 12</v>
      </c>
      <c r="B63" s="17">
        <f>[5]AREMM!B1149</f>
        <v>36</v>
      </c>
      <c r="C63" s="17">
        <f>[5]AREMM!C1149</f>
        <v>4</v>
      </c>
      <c r="D63" s="17">
        <f>[5]AREMM!D1149</f>
        <v>0</v>
      </c>
    </row>
    <row r="64" spans="1:4" x14ac:dyDescent="0.35">
      <c r="A64" s="1" t="str">
        <f>[5]AREMM!A1150</f>
        <v>2023 - 01</v>
      </c>
      <c r="B64" s="17">
        <f>[5]AREMM!B1150</f>
        <v>13</v>
      </c>
      <c r="C64" s="17">
        <f>[5]AREMM!C1150</f>
        <v>0</v>
      </c>
      <c r="D64" s="17">
        <f>[5]AREMM!D1150</f>
        <v>1</v>
      </c>
    </row>
    <row r="65" spans="1:4" x14ac:dyDescent="0.35">
      <c r="A65" s="1" t="str">
        <f>[5]AREMM!A1151</f>
        <v>2023 - 02</v>
      </c>
      <c r="B65" s="17">
        <f>[5]AREMM!B1151</f>
        <v>8</v>
      </c>
      <c r="C65" s="17">
        <f>[5]AREMM!C1151</f>
        <v>3</v>
      </c>
      <c r="D65" s="17">
        <f>[5]AREMM!D1151</f>
        <v>0</v>
      </c>
    </row>
    <row r="66" spans="1:4" x14ac:dyDescent="0.35">
      <c r="A66" s="1" t="str">
        <f>[5]AREMM!A1152</f>
        <v>2023 - 03</v>
      </c>
      <c r="B66" s="17">
        <f>[5]AREMM!B1152</f>
        <v>115</v>
      </c>
      <c r="C66" s="17">
        <f>[5]AREMM!C1152</f>
        <v>23</v>
      </c>
      <c r="D66" s="17">
        <f>[5]AREMM!D1152</f>
        <v>0</v>
      </c>
    </row>
    <row r="67" spans="1:4" x14ac:dyDescent="0.35">
      <c r="A67" s="1" t="str">
        <f>[5]AREMM!A1153</f>
        <v>2023 - 04</v>
      </c>
      <c r="B67" s="17">
        <f>[5]AREMM!B1153</f>
        <v>26</v>
      </c>
      <c r="C67" s="17">
        <f>[5]AREMM!C1153</f>
        <v>8</v>
      </c>
      <c r="D67" s="17">
        <f>[5]AREMM!D1153</f>
        <v>2</v>
      </c>
    </row>
    <row r="68" spans="1:4" x14ac:dyDescent="0.35">
      <c r="A68" s="1" t="str">
        <f>[5]AREMM!A1154</f>
        <v>2023 - 05</v>
      </c>
      <c r="B68" s="17">
        <f>[5]AREMM!B1154</f>
        <v>115</v>
      </c>
      <c r="C68" s="17">
        <f>[5]AREMM!C1154</f>
        <v>73</v>
      </c>
      <c r="D68" s="17">
        <f>[5]AREMM!D1154</f>
        <v>0</v>
      </c>
    </row>
    <row r="69" spans="1:4" x14ac:dyDescent="0.35">
      <c r="A69" s="1" t="str">
        <f>[5]AREMM!A1155</f>
        <v>2023 - 06</v>
      </c>
      <c r="B69" s="17">
        <f>[5]AREMM!B1155</f>
        <v>30</v>
      </c>
      <c r="C69" s="17">
        <f>[5]AREMM!C1155</f>
        <v>5</v>
      </c>
      <c r="D69" s="17">
        <f>[5]AREMM!D1155</f>
        <v>0</v>
      </c>
    </row>
    <row r="70" spans="1:4" x14ac:dyDescent="0.35">
      <c r="A70" s="1" t="str">
        <f>[5]AREMM!A1156</f>
        <v>2023 - 07</v>
      </c>
      <c r="B70" s="17">
        <f>[5]AREMM!B1156</f>
        <v>152</v>
      </c>
      <c r="C70" s="17">
        <f>[5]AREMM!C1156</f>
        <v>24</v>
      </c>
      <c r="D70" s="17">
        <f>[5]AREMM!D1156</f>
        <v>1</v>
      </c>
    </row>
    <row r="71" spans="1:4" x14ac:dyDescent="0.35">
      <c r="A71" s="1" t="str">
        <f>[5]AREMM!A1157</f>
        <v>2023 - 08</v>
      </c>
      <c r="B71" s="17">
        <f>[5]AREMM!B1157</f>
        <v>25</v>
      </c>
      <c r="C71" s="17">
        <f>[5]AREMM!C1157</f>
        <v>18</v>
      </c>
      <c r="D71" s="17">
        <f>[5]AREMM!D1157</f>
        <v>2</v>
      </c>
    </row>
    <row r="72" spans="1:4" x14ac:dyDescent="0.35">
      <c r="A72" s="1" t="str">
        <f>[5]AREMM!A1158</f>
        <v>2023 - 09</v>
      </c>
      <c r="B72" s="17">
        <f>[5]AREMM!B1158</f>
        <v>31</v>
      </c>
      <c r="C72" s="17">
        <f>[5]AREMM!C1158</f>
        <v>3</v>
      </c>
      <c r="D72" s="17">
        <f>[5]AREMM!D1158</f>
        <v>0</v>
      </c>
    </row>
    <row r="73" spans="1:4" x14ac:dyDescent="0.35">
      <c r="A73" s="1" t="str">
        <f>[5]AREMM!A1159</f>
        <v>2023 - 10</v>
      </c>
      <c r="B73" s="17">
        <f>[5]AREMM!B1159</f>
        <v>31</v>
      </c>
      <c r="C73" s="17">
        <f>[5]AREMM!C1159</f>
        <v>2</v>
      </c>
      <c r="D73" s="17">
        <f>[5]AREMM!D1159</f>
        <v>1</v>
      </c>
    </row>
    <row r="74" spans="1:4" x14ac:dyDescent="0.35">
      <c r="A74" s="1" t="str">
        <f>[5]AREMM!A1160</f>
        <v>2023 - 11</v>
      </c>
      <c r="B74" s="17">
        <f>[5]AREMM!B1160</f>
        <v>57</v>
      </c>
      <c r="C74" s="17">
        <f>[5]AREMM!C1160</f>
        <v>4</v>
      </c>
      <c r="D74" s="17">
        <f>[5]AREMM!D1160</f>
        <v>0</v>
      </c>
    </row>
    <row r="75" spans="1:4" x14ac:dyDescent="0.35">
      <c r="A75" s="1" t="str">
        <f>[5]AREMM!A1161</f>
        <v>2023 - 12</v>
      </c>
      <c r="B75" s="17">
        <f>[5]AREMM!B1161</f>
        <v>56</v>
      </c>
      <c r="C75" s="17">
        <f>[5]AREMM!C1161</f>
        <v>7</v>
      </c>
      <c r="D75" s="17">
        <f>[5]AREMM!D1161</f>
        <v>0</v>
      </c>
    </row>
    <row r="77" spans="1:4" x14ac:dyDescent="0.35">
      <c r="A77" s="1" t="s">
        <v>162</v>
      </c>
    </row>
    <row r="79" spans="1:4" x14ac:dyDescent="0.35">
      <c r="A79" s="10" t="s">
        <v>0</v>
      </c>
    </row>
  </sheetData>
  <hyperlinks>
    <hyperlink ref="A79" location="Contents!A1" display="Contents" xr:uid="{61AA0041-91A3-49F1-B504-4CB739D029BB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A867A-92B1-47FB-9C81-161C6C8007A2}">
  <dimension ref="A1:E9"/>
  <sheetViews>
    <sheetView workbookViewId="0">
      <selection activeCell="A2" sqref="A2"/>
    </sheetView>
  </sheetViews>
  <sheetFormatPr defaultRowHeight="14.5" x14ac:dyDescent="0.35"/>
  <cols>
    <col min="1" max="1" width="17.453125" bestFit="1" customWidth="1"/>
    <col min="2" max="5" width="8.54296875" bestFit="1" customWidth="1"/>
  </cols>
  <sheetData>
    <row r="1" spans="1:5" x14ac:dyDescent="0.35">
      <c r="A1" s="1" t="str">
        <f>[5]AREMM!A1184</f>
        <v>Table 20: Gas - Switching Rate – I&amp;C market</v>
      </c>
      <c r="B1" s="1"/>
      <c r="C1" s="1"/>
      <c r="D1" s="1"/>
      <c r="E1" s="1"/>
    </row>
    <row r="2" spans="1:5" x14ac:dyDescent="0.35">
      <c r="A2" s="17"/>
      <c r="B2" s="1"/>
      <c r="C2" s="1"/>
      <c r="D2" s="1"/>
      <c r="E2" s="1"/>
    </row>
    <row r="3" spans="1:5" x14ac:dyDescent="0.35">
      <c r="A3" s="1" t="str">
        <f>[5]AREMM!A1185</f>
        <v>Quarter</v>
      </c>
      <c r="B3" s="1" t="str">
        <f>[5]AREMM!B1185</f>
        <v>2023 Q1</v>
      </c>
      <c r="C3" s="1" t="str">
        <f>[5]AREMM!C1185</f>
        <v>2023 Q2</v>
      </c>
      <c r="D3" s="1" t="str">
        <f>[5]AREMM!D1185</f>
        <v>2023 Q3</v>
      </c>
      <c r="E3" s="1" t="str">
        <f>[5]AREMM!E1185</f>
        <v>2023 Q4</v>
      </c>
    </row>
    <row r="4" spans="1:5" x14ac:dyDescent="0.35">
      <c r="A4" s="1" t="str">
        <f>[5]AREMM!A1186</f>
        <v>No. of switches</v>
      </c>
      <c r="B4" s="17">
        <f>[5]AREMM!B1186</f>
        <v>163</v>
      </c>
      <c r="C4" s="17">
        <f>[5]AREMM!C1186</f>
        <v>259</v>
      </c>
      <c r="D4" s="17">
        <f>[5]AREMM!D1186</f>
        <v>256</v>
      </c>
      <c r="E4" s="17">
        <f>[5]AREMM!E1186</f>
        <v>158</v>
      </c>
    </row>
    <row r="5" spans="1:5" x14ac:dyDescent="0.35">
      <c r="A5" s="1" t="str">
        <f>[5]AREMM!A1187</f>
        <v>Switching rate (%)</v>
      </c>
      <c r="B5" s="4">
        <f>[5]AREMM!B1187</f>
        <v>1.0996424475477299E-2</v>
      </c>
      <c r="C5" s="4">
        <f>[5]AREMM!C1187</f>
        <v>1.7443426724137932E-2</v>
      </c>
      <c r="D5" s="4">
        <f>[5]AREMM!D1187</f>
        <v>1.7186975495132595E-2</v>
      </c>
      <c r="E5" s="4">
        <f>[5]AREMM!E1187</f>
        <v>1.0599758486515497E-2</v>
      </c>
    </row>
    <row r="7" spans="1:5" x14ac:dyDescent="0.35">
      <c r="A7" s="1" t="s">
        <v>162</v>
      </c>
    </row>
    <row r="9" spans="1:5" x14ac:dyDescent="0.35">
      <c r="A9" s="10" t="s">
        <v>0</v>
      </c>
    </row>
  </sheetData>
  <hyperlinks>
    <hyperlink ref="A9" location="Contents!A1" display="Contents" xr:uid="{E4EF7A5E-D4C5-4537-B7EC-0A9B4970F106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5C421-420D-4C01-8E68-E6DAF977F56A}">
  <dimension ref="A1:H23"/>
  <sheetViews>
    <sheetView workbookViewId="0">
      <selection activeCell="H5" sqref="H5"/>
    </sheetView>
  </sheetViews>
  <sheetFormatPr defaultRowHeight="14.5" x14ac:dyDescent="0.35"/>
  <cols>
    <col min="1" max="1" width="5.26953125" bestFit="1" customWidth="1"/>
    <col min="2" max="2" width="9.6328125" bestFit="1" customWidth="1"/>
    <col min="4" max="4" width="16.90625" bestFit="1" customWidth="1"/>
    <col min="5" max="5" width="25.453125" bestFit="1" customWidth="1"/>
    <col min="6" max="6" width="17.81640625" bestFit="1" customWidth="1"/>
    <col min="7" max="7" width="15.08984375" bestFit="1" customWidth="1"/>
    <col min="8" max="8" width="28.453125" bestFit="1" customWidth="1"/>
  </cols>
  <sheetData>
    <row r="1" spans="1:8" x14ac:dyDescent="0.35">
      <c r="A1" s="1" t="s">
        <v>93</v>
      </c>
      <c r="B1" s="1"/>
      <c r="C1" s="1"/>
      <c r="D1" s="1"/>
      <c r="E1" s="1"/>
      <c r="F1" s="1"/>
      <c r="G1" s="1"/>
      <c r="H1" s="1"/>
    </row>
    <row r="2" spans="1:8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1" t="str">
        <f>[3]Eurostat!A1</f>
        <v>Year</v>
      </c>
      <c r="B3" s="1" t="str">
        <f>[3]Eurostat!B1</f>
        <v>Semester</v>
      </c>
      <c r="C3" s="1" t="str">
        <f>[3]Eurostat!C1</f>
        <v xml:space="preserve">Band </v>
      </c>
      <c r="D3" s="1" t="str">
        <f>[3]Eurostat!D1</f>
        <v>Size of consumer</v>
      </c>
      <c r="E3" s="1" t="str">
        <f>[3]Eurostat!E1</f>
        <v>Annual consumption (kWh)</v>
      </c>
      <c r="F3" s="1" t="str">
        <f>[3]Eurostat!F1</f>
        <v>Member of
EU-15</v>
      </c>
      <c r="G3" s="1" t="str">
        <f>[3]Eurostat!G1</f>
        <v>Country</v>
      </c>
      <c r="H3" s="1" t="str">
        <f>[3]Eurostat!$M$1</f>
        <v>Unit price inc all taxes (p/kWh)</v>
      </c>
    </row>
    <row r="4" spans="1:8" x14ac:dyDescent="0.35">
      <c r="A4" s="1">
        <f>[3]Eurostat!A1663</f>
        <v>2023</v>
      </c>
      <c r="B4" s="1" t="str">
        <f>[3]Eurostat!B1663</f>
        <v>S1</v>
      </c>
      <c r="C4" s="1" t="str">
        <f>[3]Eurostat!C1663</f>
        <v>Band D2</v>
      </c>
      <c r="D4" s="1" t="str">
        <f>[3]Eurostat!D1663</f>
        <v>Domestic (B)</v>
      </c>
      <c r="E4" s="1" t="str">
        <f>[3]Eurostat!E1663</f>
        <v>5,557 - 55,557</v>
      </c>
      <c r="F4" s="1" t="str">
        <f>[3]Eurostat!F1663</f>
        <v>EU-15</v>
      </c>
      <c r="G4" s="1" t="str">
        <f>[3]Eurostat!G1663</f>
        <v>Belgium</v>
      </c>
      <c r="H4" s="16">
        <f>[3]Eurostat!M1663</f>
        <v>10.046026999999999</v>
      </c>
    </row>
    <row r="5" spans="1:8" x14ac:dyDescent="0.35">
      <c r="A5" s="1">
        <f>[3]Eurostat!A1664</f>
        <v>2023</v>
      </c>
      <c r="B5" s="1" t="str">
        <f>[3]Eurostat!B1664</f>
        <v>S1</v>
      </c>
      <c r="C5" s="1" t="str">
        <f>[3]Eurostat!C1664</f>
        <v>Band D2</v>
      </c>
      <c r="D5" s="1" t="str">
        <f>[3]Eurostat!D1664</f>
        <v>Domestic (B)</v>
      </c>
      <c r="E5" s="1" t="str">
        <f>[3]Eurostat!E1664</f>
        <v>5,557 - 55,557</v>
      </c>
      <c r="F5" s="1" t="str">
        <f>[3]Eurostat!F1664</f>
        <v>EU-15</v>
      </c>
      <c r="G5" s="1" t="str">
        <f>[3]Eurostat!G1664</f>
        <v>Denmark</v>
      </c>
      <c r="H5" s="16">
        <f>[3]Eurostat!M1664</f>
        <v>14.508005833333334</v>
      </c>
    </row>
    <row r="6" spans="1:8" x14ac:dyDescent="0.35">
      <c r="A6" s="1">
        <f>[3]Eurostat!A1665</f>
        <v>2023</v>
      </c>
      <c r="B6" s="1" t="str">
        <f>[3]Eurostat!B1665</f>
        <v>S1</v>
      </c>
      <c r="C6" s="1" t="str">
        <f>[3]Eurostat!C1665</f>
        <v>Band D2</v>
      </c>
      <c r="D6" s="1" t="str">
        <f>[3]Eurostat!D1665</f>
        <v>Domestic (B)</v>
      </c>
      <c r="E6" s="1" t="str">
        <f>[3]Eurostat!E1665</f>
        <v>5,557 - 55,557</v>
      </c>
      <c r="F6" s="1" t="str">
        <f>[3]Eurostat!F1665</f>
        <v>EU-15</v>
      </c>
      <c r="G6" s="1" t="str">
        <f>[3]Eurostat!G1665</f>
        <v>Germany</v>
      </c>
      <c r="H6" s="16">
        <f>[3]Eurostat!M1665</f>
        <v>10.782385</v>
      </c>
    </row>
    <row r="7" spans="1:8" x14ac:dyDescent="0.35">
      <c r="A7" s="1">
        <f>[3]Eurostat!A1666</f>
        <v>2023</v>
      </c>
      <c r="B7" s="1" t="str">
        <f>[3]Eurostat!B1666</f>
        <v>S1</v>
      </c>
      <c r="C7" s="1" t="str">
        <f>[3]Eurostat!C1666</f>
        <v>Band D2</v>
      </c>
      <c r="D7" s="1" t="str">
        <f>[3]Eurostat!D1666</f>
        <v>Domestic (B)</v>
      </c>
      <c r="E7" s="1" t="str">
        <f>[3]Eurostat!E1666</f>
        <v>5,557 - 55,557</v>
      </c>
      <c r="F7" s="1" t="str">
        <f>[3]Eurostat!F1666</f>
        <v>EU-15</v>
      </c>
      <c r="G7" s="1" t="str">
        <f>[3]Eurostat!G1666</f>
        <v>Ireland</v>
      </c>
      <c r="H7" s="16">
        <f>[3]Eurostat!M1666</f>
        <v>12.842434166666665</v>
      </c>
    </row>
    <row r="8" spans="1:8" x14ac:dyDescent="0.35">
      <c r="A8" s="1">
        <f>[3]Eurostat!A1667</f>
        <v>2023</v>
      </c>
      <c r="B8" s="1" t="str">
        <f>[3]Eurostat!B1667</f>
        <v>S1</v>
      </c>
      <c r="C8" s="1" t="str">
        <f>[3]Eurostat!C1667</f>
        <v>Band D2</v>
      </c>
      <c r="D8" s="1" t="str">
        <f>[3]Eurostat!D1667</f>
        <v>Domestic (B)</v>
      </c>
      <c r="E8" s="1" t="str">
        <f>[3]Eurostat!E1667</f>
        <v>5,557 - 55,557</v>
      </c>
      <c r="F8" s="1" t="str">
        <f>[3]Eurostat!F1667</f>
        <v>EU-15</v>
      </c>
      <c r="G8" s="1" t="str">
        <f>[3]Eurostat!G1667</f>
        <v>Greece</v>
      </c>
      <c r="H8" s="16">
        <f>[3]Eurostat!M1667</f>
        <v>10.265181166666665</v>
      </c>
    </row>
    <row r="9" spans="1:8" x14ac:dyDescent="0.35">
      <c r="A9" s="1">
        <f>[3]Eurostat!A1668</f>
        <v>2023</v>
      </c>
      <c r="B9" s="1" t="str">
        <f>[3]Eurostat!B1668</f>
        <v>S1</v>
      </c>
      <c r="C9" s="1" t="str">
        <f>[3]Eurostat!C1668</f>
        <v>Band D2</v>
      </c>
      <c r="D9" s="1" t="str">
        <f>[3]Eurostat!D1668</f>
        <v>Domestic (B)</v>
      </c>
      <c r="E9" s="1" t="str">
        <f>[3]Eurostat!E1668</f>
        <v>5,557 - 55,557</v>
      </c>
      <c r="F9" s="1" t="str">
        <f>[3]Eurostat!F1668</f>
        <v>EU-15</v>
      </c>
      <c r="G9" s="1" t="str">
        <f>[3]Eurostat!G1668</f>
        <v>Spain</v>
      </c>
      <c r="H9" s="16">
        <f>[3]Eurostat!M1668</f>
        <v>9.4411614999999998</v>
      </c>
    </row>
    <row r="10" spans="1:8" x14ac:dyDescent="0.35">
      <c r="A10" s="1">
        <f>[3]Eurostat!A1669</f>
        <v>2023</v>
      </c>
      <c r="B10" s="1" t="str">
        <f>[3]Eurostat!B1669</f>
        <v>S1</v>
      </c>
      <c r="C10" s="1" t="str">
        <f>[3]Eurostat!C1669</f>
        <v>Band D2</v>
      </c>
      <c r="D10" s="1" t="str">
        <f>[3]Eurostat!D1669</f>
        <v>Domestic (B)</v>
      </c>
      <c r="E10" s="1" t="str">
        <f>[3]Eurostat!E1669</f>
        <v>5,557 - 55,557</v>
      </c>
      <c r="F10" s="1" t="str">
        <f>[3]Eurostat!F1669</f>
        <v>EU-15</v>
      </c>
      <c r="G10" s="1" t="str">
        <f>[3]Eurostat!G1669</f>
        <v>France</v>
      </c>
      <c r="H10" s="16">
        <f>[3]Eurostat!M1669</f>
        <v>9.1431118333333323</v>
      </c>
    </row>
    <row r="11" spans="1:8" x14ac:dyDescent="0.35">
      <c r="A11" s="1">
        <f>[3]Eurostat!A1670</f>
        <v>2023</v>
      </c>
      <c r="B11" s="1" t="str">
        <f>[3]Eurostat!B1670</f>
        <v>S1</v>
      </c>
      <c r="C11" s="1" t="str">
        <f>[3]Eurostat!C1670</f>
        <v>Band D2</v>
      </c>
      <c r="D11" s="1" t="str">
        <f>[3]Eurostat!D1670</f>
        <v>Domestic (B)</v>
      </c>
      <c r="E11" s="1" t="str">
        <f>[3]Eurostat!E1670</f>
        <v>5,557 - 55,557</v>
      </c>
      <c r="F11" s="1" t="str">
        <f>[3]Eurostat!F1670</f>
        <v>EU-15</v>
      </c>
      <c r="G11" s="1" t="str">
        <f>[3]Eurostat!G1670</f>
        <v>Italy</v>
      </c>
      <c r="H11" s="16">
        <f>[3]Eurostat!M1670</f>
        <v>8.5996094999999997</v>
      </c>
    </row>
    <row r="12" spans="1:8" x14ac:dyDescent="0.35">
      <c r="A12" s="1">
        <f>[3]Eurostat!A1671</f>
        <v>2023</v>
      </c>
      <c r="B12" s="1" t="str">
        <f>[3]Eurostat!B1671</f>
        <v>S1</v>
      </c>
      <c r="C12" s="1" t="str">
        <f>[3]Eurostat!C1671</f>
        <v>Band D2</v>
      </c>
      <c r="D12" s="1" t="str">
        <f>[3]Eurostat!D1671</f>
        <v>Domestic (B)</v>
      </c>
      <c r="E12" s="1" t="str">
        <f>[3]Eurostat!E1671</f>
        <v>5,557 - 55,557</v>
      </c>
      <c r="F12" s="1" t="str">
        <f>[3]Eurostat!F1671</f>
        <v>EU-15</v>
      </c>
      <c r="G12" s="1" t="str">
        <f>[3]Eurostat!G1671</f>
        <v>Luxembourg</v>
      </c>
      <c r="H12" s="16">
        <f>[3]Eurostat!M1671</f>
        <v>7.6703958333333331</v>
      </c>
    </row>
    <row r="13" spans="1:8" x14ac:dyDescent="0.35">
      <c r="A13" s="1">
        <f>[3]Eurostat!A1672</f>
        <v>2023</v>
      </c>
      <c r="B13" s="1" t="str">
        <f>[3]Eurostat!B1672</f>
        <v>S1</v>
      </c>
      <c r="C13" s="1" t="str">
        <f>[3]Eurostat!C1672</f>
        <v>Band D2</v>
      </c>
      <c r="D13" s="1" t="str">
        <f>[3]Eurostat!D1672</f>
        <v>Domestic (B)</v>
      </c>
      <c r="E13" s="1" t="str">
        <f>[3]Eurostat!E1672</f>
        <v>5,557 - 55,557</v>
      </c>
      <c r="F13" s="1" t="str">
        <f>[3]Eurostat!F1672</f>
        <v>EU-15</v>
      </c>
      <c r="G13" s="1" t="str">
        <f>[3]Eurostat!G1672</f>
        <v>Netherlands</v>
      </c>
      <c r="H13" s="16">
        <f>[3]Eurostat!M1672</f>
        <v>21.748859499999998</v>
      </c>
    </row>
    <row r="14" spans="1:8" x14ac:dyDescent="0.35">
      <c r="A14" s="1">
        <f>[3]Eurostat!A1673</f>
        <v>2023</v>
      </c>
      <c r="B14" s="1" t="str">
        <f>[3]Eurostat!B1673</f>
        <v>S1</v>
      </c>
      <c r="C14" s="1" t="str">
        <f>[3]Eurostat!C1673</f>
        <v>Band D2</v>
      </c>
      <c r="D14" s="1" t="str">
        <f>[3]Eurostat!D1673</f>
        <v>Domestic (B)</v>
      </c>
      <c r="E14" s="1" t="str">
        <f>[3]Eurostat!E1673</f>
        <v>5,557 - 55,557</v>
      </c>
      <c r="F14" s="1" t="str">
        <f>[3]Eurostat!F1673</f>
        <v>EU-15</v>
      </c>
      <c r="G14" s="1" t="str">
        <f>[3]Eurostat!G1673</f>
        <v>Austria</v>
      </c>
      <c r="H14" s="16">
        <f>[3]Eurostat!M1673</f>
        <v>13.675219999999999</v>
      </c>
    </row>
    <row r="15" spans="1:8" x14ac:dyDescent="0.35">
      <c r="A15" s="1">
        <f>[3]Eurostat!A1674</f>
        <v>2023</v>
      </c>
      <c r="B15" s="1" t="str">
        <f>[3]Eurostat!B1674</f>
        <v>S1</v>
      </c>
      <c r="C15" s="1" t="str">
        <f>[3]Eurostat!C1674</f>
        <v>Band D2</v>
      </c>
      <c r="D15" s="1" t="str">
        <f>[3]Eurostat!D1674</f>
        <v>Domestic (B)</v>
      </c>
      <c r="E15" s="1" t="str">
        <f>[3]Eurostat!E1674</f>
        <v>5,557 - 55,557</v>
      </c>
      <c r="F15" s="1" t="str">
        <f>[3]Eurostat!F1674</f>
        <v>EU-15</v>
      </c>
      <c r="G15" s="1" t="str">
        <f>[3]Eurostat!G1674</f>
        <v>Portugal</v>
      </c>
      <c r="H15" s="16">
        <f>[3]Eurostat!M1674</f>
        <v>12.325230333333332</v>
      </c>
    </row>
    <row r="16" spans="1:8" x14ac:dyDescent="0.35">
      <c r="A16" s="1">
        <f>[3]Eurostat!A1675</f>
        <v>2023</v>
      </c>
      <c r="B16" s="1" t="str">
        <f>[3]Eurostat!B1675</f>
        <v>S1</v>
      </c>
      <c r="C16" s="1" t="str">
        <f>[3]Eurostat!C1675</f>
        <v>Band D2</v>
      </c>
      <c r="D16" s="1" t="str">
        <f>[3]Eurostat!D1675</f>
        <v>Domestic (B)</v>
      </c>
      <c r="E16" s="1" t="str">
        <f>[3]Eurostat!E1675</f>
        <v>5,557 - 55,557</v>
      </c>
      <c r="F16" s="1" t="str">
        <f>[3]Eurostat!F1675</f>
        <v>EU-15</v>
      </c>
      <c r="G16" s="1" t="str">
        <f>[3]Eurostat!G1675</f>
        <v>Sweden</v>
      </c>
      <c r="H16" s="16">
        <f>[3]Eurostat!M1675</f>
        <v>19.189138833333331</v>
      </c>
    </row>
    <row r="17" spans="1:8" x14ac:dyDescent="0.35">
      <c r="A17" s="1">
        <f>[3]Eurostat!A1676</f>
        <v>2023</v>
      </c>
      <c r="B17" s="1" t="str">
        <f>[3]Eurostat!B1676</f>
        <v>S1</v>
      </c>
      <c r="C17" s="1" t="str">
        <f>[3]Eurostat!C1676</f>
        <v>Band D2</v>
      </c>
      <c r="D17" s="1" t="str">
        <f>[3]Eurostat!D1676</f>
        <v>Domestic (B)</v>
      </c>
      <c r="E17" s="1" t="str">
        <f>[3]Eurostat!E1676</f>
        <v>5,557 - 55,557</v>
      </c>
      <c r="F17" s="1" t="str">
        <f>[3]Eurostat!F1676</f>
        <v>EU-15</v>
      </c>
      <c r="G17" s="1" t="str">
        <f>[3]Eurostat!G1676</f>
        <v>United Kingdom</v>
      </c>
      <c r="H17" s="16">
        <f>[3]Eurostat!M1676</f>
        <v>13.678722446169028</v>
      </c>
    </row>
    <row r="18" spans="1:8" x14ac:dyDescent="0.35">
      <c r="A18" s="1">
        <f>[3]Eurostat!A1692</f>
        <v>2023</v>
      </c>
      <c r="B18" s="1" t="str">
        <f>[3]Eurostat!B1692</f>
        <v>S1</v>
      </c>
      <c r="C18" s="1" t="str">
        <f>[3]Eurostat!C1692</f>
        <v>Band D2</v>
      </c>
      <c r="D18" s="1" t="str">
        <f>[3]Eurostat!D1692</f>
        <v>Domestic (B)</v>
      </c>
      <c r="E18" s="1" t="str">
        <f>[3]Eurostat!E1692</f>
        <v>5,557 - 55,557</v>
      </c>
      <c r="F18" s="1" t="str">
        <f>[3]Eurostat!F1692</f>
        <v>EU-15</v>
      </c>
      <c r="G18" s="1" t="str">
        <f>[3]Eurostat!G1692</f>
        <v>EU-15 Median</v>
      </c>
      <c r="H18" s="16">
        <f>[3]Eurostat!$M$1692</f>
        <v>11.553807666666666</v>
      </c>
    </row>
    <row r="19" spans="1:8" x14ac:dyDescent="0.35">
      <c r="A19" s="1">
        <f>[3]Eurostat!A1704</f>
        <v>2023</v>
      </c>
      <c r="B19" s="1" t="str">
        <f>[3]Eurostat!B1704</f>
        <v>S1</v>
      </c>
      <c r="C19" s="1" t="str">
        <f>[3]Eurostat!C1704</f>
        <v>Band D2</v>
      </c>
      <c r="D19" s="1" t="str">
        <f>[3]Eurostat!D1704</f>
        <v>Domestic (B)</v>
      </c>
      <c r="E19" s="1" t="str">
        <f>[3]Eurostat!E1704</f>
        <v>5,557 - 55,557</v>
      </c>
      <c r="F19" s="1" t="str">
        <f>[3]Eurostat!F1704</f>
        <v>NI</v>
      </c>
      <c r="G19" s="1" t="str">
        <f>[3]Eurostat!G1704</f>
        <v>NI</v>
      </c>
      <c r="H19" s="16">
        <f>[3]Eurostat!$M$1704</f>
        <v>9.770728533014795</v>
      </c>
    </row>
    <row r="21" spans="1:8" x14ac:dyDescent="0.35">
      <c r="A21" s="1" t="s">
        <v>164</v>
      </c>
    </row>
    <row r="23" spans="1:8" x14ac:dyDescent="0.35">
      <c r="A23" s="10" t="s">
        <v>0</v>
      </c>
    </row>
  </sheetData>
  <hyperlinks>
    <hyperlink ref="A23" location="Contents!A1" display="Contents" xr:uid="{03D62705-AA22-453B-B1C1-57522DEB331C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32EC-39CC-41DA-85DA-62B39B4C4C26}">
  <dimension ref="A1:H23"/>
  <sheetViews>
    <sheetView workbookViewId="0">
      <selection activeCell="A23" sqref="A23"/>
    </sheetView>
  </sheetViews>
  <sheetFormatPr defaultRowHeight="14.5" x14ac:dyDescent="0.35"/>
  <cols>
    <col min="1" max="1" width="5.26953125" bestFit="1" customWidth="1"/>
    <col min="2" max="2" width="9.6328125" bestFit="1" customWidth="1"/>
    <col min="4" max="4" width="16.90625" bestFit="1" customWidth="1"/>
    <col min="5" max="5" width="25.453125" bestFit="1" customWidth="1"/>
    <col min="6" max="6" width="17.81640625" bestFit="1" customWidth="1"/>
    <col min="7" max="7" width="15.08984375" bestFit="1" customWidth="1"/>
    <col min="8" max="8" width="28.453125" bestFit="1" customWidth="1"/>
  </cols>
  <sheetData>
    <row r="1" spans="1:8" x14ac:dyDescent="0.35">
      <c r="A1" s="1" t="s">
        <v>92</v>
      </c>
      <c r="B1" s="1"/>
      <c r="C1" s="1"/>
      <c r="D1" s="1"/>
      <c r="E1" s="1"/>
      <c r="F1" s="1"/>
      <c r="G1" s="1"/>
      <c r="H1" s="1"/>
    </row>
    <row r="2" spans="1:8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1" t="str">
        <f>[3]Eurostat!A1</f>
        <v>Year</v>
      </c>
      <c r="B3" s="1" t="str">
        <f>[3]Eurostat!B1</f>
        <v>Semester</v>
      </c>
      <c r="C3" s="1" t="str">
        <f>[3]Eurostat!C1</f>
        <v xml:space="preserve">Band </v>
      </c>
      <c r="D3" s="1" t="str">
        <f>[3]Eurostat!D1</f>
        <v>Size of consumer</v>
      </c>
      <c r="E3" s="1" t="str">
        <f>[3]Eurostat!E1</f>
        <v>Annual consumption (kWh)</v>
      </c>
      <c r="F3" s="1" t="str">
        <f>[3]Eurostat!F1</f>
        <v>Member of
EU-15</v>
      </c>
      <c r="G3" s="1" t="str">
        <f>[3]Eurostat!G1</f>
        <v>Country</v>
      </c>
      <c r="H3" s="1" t="str">
        <f>[3]Eurostat!$M$1</f>
        <v>Unit price inc all taxes (p/kWh)</v>
      </c>
    </row>
    <row r="4" spans="1:8" x14ac:dyDescent="0.35">
      <c r="A4" s="1">
        <f>[3]Eurostat!A1720</f>
        <v>2023</v>
      </c>
      <c r="B4" s="1" t="str">
        <f>[3]Eurostat!B1720</f>
        <v>S2</v>
      </c>
      <c r="C4" s="1" t="str">
        <f>[3]Eurostat!C1720</f>
        <v>Band D2</v>
      </c>
      <c r="D4" s="1" t="str">
        <f>[3]Eurostat!D1720</f>
        <v>Domestic (B)</v>
      </c>
      <c r="E4" s="1" t="str">
        <f>[3]Eurostat!E1720</f>
        <v>5,557 - 55,557</v>
      </c>
      <c r="F4" s="1" t="str">
        <f>[3]Eurostat!F1720</f>
        <v>EU-15</v>
      </c>
      <c r="G4" s="1" t="str">
        <f>[3]Eurostat!G1720</f>
        <v>Belgium</v>
      </c>
      <c r="H4" s="16">
        <f>[3]Eurostat!M1720</f>
        <v>8.7135696666666664</v>
      </c>
    </row>
    <row r="5" spans="1:8" x14ac:dyDescent="0.35">
      <c r="A5" s="1">
        <f>[3]Eurostat!A1721</f>
        <v>2023</v>
      </c>
      <c r="B5" s="1" t="str">
        <f>[3]Eurostat!B1721</f>
        <v>S2</v>
      </c>
      <c r="C5" s="1" t="str">
        <f>[3]Eurostat!C1721</f>
        <v>Band D2</v>
      </c>
      <c r="D5" s="1" t="str">
        <f>[3]Eurostat!D1721</f>
        <v>Domestic (B)</v>
      </c>
      <c r="E5" s="1" t="str">
        <f>[3]Eurostat!E1721</f>
        <v>5,557 - 55,557</v>
      </c>
      <c r="F5" s="1" t="str">
        <f>[3]Eurostat!F1721</f>
        <v>EU-15</v>
      </c>
      <c r="G5" s="1" t="str">
        <f>[3]Eurostat!G1721</f>
        <v>Denmark</v>
      </c>
      <c r="H5" s="16">
        <f>[3]Eurostat!M1721</f>
        <v>10.694723333333332</v>
      </c>
    </row>
    <row r="6" spans="1:8" x14ac:dyDescent="0.35">
      <c r="A6" s="1">
        <f>[3]Eurostat!A1722</f>
        <v>2023</v>
      </c>
      <c r="B6" s="1" t="str">
        <f>[3]Eurostat!B1722</f>
        <v>S2</v>
      </c>
      <c r="C6" s="1" t="str">
        <f>[3]Eurostat!C1722</f>
        <v>Band D2</v>
      </c>
      <c r="D6" s="1" t="str">
        <f>[3]Eurostat!D1722</f>
        <v>Domestic (B)</v>
      </c>
      <c r="E6" s="1" t="str">
        <f>[3]Eurostat!E1722</f>
        <v>5,557 - 55,557</v>
      </c>
      <c r="F6" s="1" t="str">
        <f>[3]Eurostat!F1722</f>
        <v>EU-15</v>
      </c>
      <c r="G6" s="1" t="str">
        <f>[3]Eurostat!G1722</f>
        <v>Germany</v>
      </c>
      <c r="H6" s="16">
        <f>[3]Eurostat!M1722</f>
        <v>10.037260833333333</v>
      </c>
    </row>
    <row r="7" spans="1:8" x14ac:dyDescent="0.35">
      <c r="A7" s="1">
        <f>[3]Eurostat!A1723</f>
        <v>2023</v>
      </c>
      <c r="B7" s="1" t="str">
        <f>[3]Eurostat!B1723</f>
        <v>S2</v>
      </c>
      <c r="C7" s="1" t="str">
        <f>[3]Eurostat!C1723</f>
        <v>Band D2</v>
      </c>
      <c r="D7" s="1" t="str">
        <f>[3]Eurostat!D1723</f>
        <v>Domestic (B)</v>
      </c>
      <c r="E7" s="1" t="str">
        <f>[3]Eurostat!E1723</f>
        <v>5,557 - 55,557</v>
      </c>
      <c r="F7" s="1" t="str">
        <f>[3]Eurostat!F1723</f>
        <v>EU-15</v>
      </c>
      <c r="G7" s="1" t="str">
        <f>[3]Eurostat!G1723</f>
        <v>Ireland</v>
      </c>
      <c r="H7" s="16">
        <f>[3]Eurostat!M1723</f>
        <v>14.358980999999998</v>
      </c>
    </row>
    <row r="8" spans="1:8" x14ac:dyDescent="0.35">
      <c r="A8" s="1">
        <f>[3]Eurostat!A1724</f>
        <v>2023</v>
      </c>
      <c r="B8" s="1" t="str">
        <f>[3]Eurostat!B1724</f>
        <v>S2</v>
      </c>
      <c r="C8" s="1" t="str">
        <f>[3]Eurostat!C1724</f>
        <v>Band D2</v>
      </c>
      <c r="D8" s="1" t="str">
        <f>[3]Eurostat!D1724</f>
        <v>Domestic (B)</v>
      </c>
      <c r="E8" s="1" t="str">
        <f>[3]Eurostat!E1724</f>
        <v>5,557 - 55,557</v>
      </c>
      <c r="F8" s="1" t="str">
        <f>[3]Eurostat!F1724</f>
        <v>EU-15</v>
      </c>
      <c r="G8" s="1" t="str">
        <f>[3]Eurostat!G1724</f>
        <v>Greece</v>
      </c>
      <c r="H8" s="16">
        <f>[3]Eurostat!M1724</f>
        <v>8.1174703333333333</v>
      </c>
    </row>
    <row r="9" spans="1:8" x14ac:dyDescent="0.35">
      <c r="A9" s="1">
        <f>[3]Eurostat!A1725</f>
        <v>2023</v>
      </c>
      <c r="B9" s="1" t="str">
        <f>[3]Eurostat!B1725</f>
        <v>S2</v>
      </c>
      <c r="C9" s="1" t="str">
        <f>[3]Eurostat!C1725</f>
        <v>Band D2</v>
      </c>
      <c r="D9" s="1" t="str">
        <f>[3]Eurostat!D1725</f>
        <v>Domestic (B)</v>
      </c>
      <c r="E9" s="1" t="str">
        <f>[3]Eurostat!E1725</f>
        <v>5,557 - 55,557</v>
      </c>
      <c r="F9" s="1" t="str">
        <f>[3]Eurostat!F1725</f>
        <v>EU-15</v>
      </c>
      <c r="G9" s="1" t="str">
        <f>[3]Eurostat!G1725</f>
        <v>Spain</v>
      </c>
      <c r="H9" s="16">
        <f>[3]Eurostat!M1725</f>
        <v>8.8538283333333343</v>
      </c>
    </row>
    <row r="10" spans="1:8" x14ac:dyDescent="0.35">
      <c r="A10" s="1">
        <f>[3]Eurostat!A1726</f>
        <v>2023</v>
      </c>
      <c r="B10" s="1" t="str">
        <f>[3]Eurostat!B1726</f>
        <v>S2</v>
      </c>
      <c r="C10" s="1" t="str">
        <f>[3]Eurostat!C1726</f>
        <v>Band D2</v>
      </c>
      <c r="D10" s="1" t="str">
        <f>[3]Eurostat!D1726</f>
        <v>Domestic (B)</v>
      </c>
      <c r="E10" s="1" t="str">
        <f>[3]Eurostat!E1726</f>
        <v>5,557 - 55,557</v>
      </c>
      <c r="F10" s="1" t="str">
        <f>[3]Eurostat!F1726</f>
        <v>EU-15</v>
      </c>
      <c r="G10" s="1" t="str">
        <f>[3]Eurostat!G1726</f>
        <v>France</v>
      </c>
      <c r="H10" s="16">
        <f>[3]Eurostat!M1726</f>
        <v>10.352842833333334</v>
      </c>
    </row>
    <row r="11" spans="1:8" x14ac:dyDescent="0.35">
      <c r="A11" s="1">
        <f>[3]Eurostat!A1727</f>
        <v>2023</v>
      </c>
      <c r="B11" s="1" t="str">
        <f>[3]Eurostat!B1727</f>
        <v>S2</v>
      </c>
      <c r="C11" s="1" t="str">
        <f>[3]Eurostat!C1727</f>
        <v>Band D2</v>
      </c>
      <c r="D11" s="1" t="str">
        <f>[3]Eurostat!D1727</f>
        <v>Domestic (B)</v>
      </c>
      <c r="E11" s="1" t="str">
        <f>[3]Eurostat!E1727</f>
        <v>5,557 - 55,557</v>
      </c>
      <c r="F11" s="1" t="str">
        <f>[3]Eurostat!F1727</f>
        <v>EU-15</v>
      </c>
      <c r="G11" s="1" t="str">
        <f>[3]Eurostat!G1727</f>
        <v>Italy</v>
      </c>
      <c r="H11" s="16">
        <f>[3]Eurostat!M1727</f>
        <v>11.808026499999999</v>
      </c>
    </row>
    <row r="12" spans="1:8" x14ac:dyDescent="0.35">
      <c r="A12" s="1">
        <f>[3]Eurostat!A1728</f>
        <v>2023</v>
      </c>
      <c r="B12" s="1" t="str">
        <f>[3]Eurostat!B1728</f>
        <v>S2</v>
      </c>
      <c r="C12" s="1" t="str">
        <f>[3]Eurostat!C1728</f>
        <v>Band D2</v>
      </c>
      <c r="D12" s="1" t="str">
        <f>[3]Eurostat!D1728</f>
        <v>Domestic (B)</v>
      </c>
      <c r="E12" s="1" t="str">
        <f>[3]Eurostat!E1728</f>
        <v>5,557 - 55,557</v>
      </c>
      <c r="F12" s="1" t="str">
        <f>[3]Eurostat!F1728</f>
        <v>EU-15</v>
      </c>
      <c r="G12" s="1" t="str">
        <f>[3]Eurostat!G1728</f>
        <v>Luxembourg</v>
      </c>
      <c r="H12" s="16">
        <f>[3]Eurostat!M1728</f>
        <v>7.4512416666666663</v>
      </c>
    </row>
    <row r="13" spans="1:8" x14ac:dyDescent="0.35">
      <c r="A13" s="1">
        <f>[3]Eurostat!A1729</f>
        <v>2023</v>
      </c>
      <c r="B13" s="1" t="str">
        <f>[3]Eurostat!B1729</f>
        <v>S2</v>
      </c>
      <c r="C13" s="1" t="str">
        <f>[3]Eurostat!C1729</f>
        <v>Band D2</v>
      </c>
      <c r="D13" s="1" t="str">
        <f>[3]Eurostat!D1729</f>
        <v>Domestic (B)</v>
      </c>
      <c r="E13" s="1" t="str">
        <f>[3]Eurostat!E1729</f>
        <v>5,557 - 55,557</v>
      </c>
      <c r="F13" s="1" t="str">
        <f>[3]Eurostat!F1729</f>
        <v>EU-15</v>
      </c>
      <c r="G13" s="1" t="str">
        <f>[3]Eurostat!G1729</f>
        <v>Netherlands</v>
      </c>
      <c r="H13" s="16">
        <f>[3]Eurostat!M1729</f>
        <v>13.149249999999999</v>
      </c>
    </row>
    <row r="14" spans="1:8" x14ac:dyDescent="0.35">
      <c r="A14" s="1">
        <f>[3]Eurostat!A1730</f>
        <v>2023</v>
      </c>
      <c r="B14" s="1" t="str">
        <f>[3]Eurostat!B1730</f>
        <v>S2</v>
      </c>
      <c r="C14" s="1" t="str">
        <f>[3]Eurostat!C1730</f>
        <v>Band D2</v>
      </c>
      <c r="D14" s="1" t="str">
        <f>[3]Eurostat!D1730</f>
        <v>Domestic (B)</v>
      </c>
      <c r="E14" s="1" t="str">
        <f>[3]Eurostat!E1730</f>
        <v>5,557 - 55,557</v>
      </c>
      <c r="F14" s="1" t="str">
        <f>[3]Eurostat!F1730</f>
        <v>EU-15</v>
      </c>
      <c r="G14" s="1" t="str">
        <f>[3]Eurostat!G1730</f>
        <v>Austria</v>
      </c>
      <c r="H14" s="16">
        <f>[3]Eurostat!M1730</f>
        <v>12.947628166666666</v>
      </c>
    </row>
    <row r="15" spans="1:8" x14ac:dyDescent="0.35">
      <c r="A15" s="1">
        <f>[3]Eurostat!A1731</f>
        <v>2023</v>
      </c>
      <c r="B15" s="1" t="str">
        <f>[3]Eurostat!B1731</f>
        <v>S2</v>
      </c>
      <c r="C15" s="1" t="str">
        <f>[3]Eurostat!C1731</f>
        <v>Band D2</v>
      </c>
      <c r="D15" s="1" t="str">
        <f>[3]Eurostat!D1731</f>
        <v>Domestic (B)</v>
      </c>
      <c r="E15" s="1" t="str">
        <f>[3]Eurostat!E1731</f>
        <v>5,557 - 55,557</v>
      </c>
      <c r="F15" s="1" t="str">
        <f>[3]Eurostat!F1731</f>
        <v>EU-15</v>
      </c>
      <c r="G15" s="1" t="str">
        <f>[3]Eurostat!G1731</f>
        <v>Portugal</v>
      </c>
      <c r="H15" s="16">
        <f>[3]Eurostat!M1731</f>
        <v>12.044713</v>
      </c>
    </row>
    <row r="16" spans="1:8" x14ac:dyDescent="0.35">
      <c r="A16" s="1">
        <f>[3]Eurostat!A1732</f>
        <v>2023</v>
      </c>
      <c r="B16" s="1" t="str">
        <f>[3]Eurostat!B1732</f>
        <v>S2</v>
      </c>
      <c r="C16" s="1" t="str">
        <f>[3]Eurostat!C1732</f>
        <v>Band D2</v>
      </c>
      <c r="D16" s="1" t="str">
        <f>[3]Eurostat!D1732</f>
        <v>Domestic (B)</v>
      </c>
      <c r="E16" s="1" t="str">
        <f>[3]Eurostat!E1732</f>
        <v>5,557 - 55,557</v>
      </c>
      <c r="F16" s="1" t="str">
        <f>[3]Eurostat!F1732</f>
        <v>EU-15</v>
      </c>
      <c r="G16" s="1" t="str">
        <f>[3]Eurostat!G1732</f>
        <v>Sweden</v>
      </c>
      <c r="H16" s="16">
        <f>[3]Eurostat!M1732</f>
        <v>18.145964999999997</v>
      </c>
    </row>
    <row r="17" spans="1:8" x14ac:dyDescent="0.35">
      <c r="A17" s="1">
        <f>[3]Eurostat!A1733</f>
        <v>2023</v>
      </c>
      <c r="B17" s="1" t="str">
        <f>[3]Eurostat!B1733</f>
        <v>S2</v>
      </c>
      <c r="C17" s="1" t="str">
        <f>[3]Eurostat!C1733</f>
        <v>Band D2</v>
      </c>
      <c r="D17" s="1" t="str">
        <f>[3]Eurostat!D1733</f>
        <v>Domestic (B)</v>
      </c>
      <c r="E17" s="1" t="str">
        <f>[3]Eurostat!E1733</f>
        <v>5,557 - 55,557</v>
      </c>
      <c r="F17" s="1" t="str">
        <f>[3]Eurostat!F1733</f>
        <v>EU-15</v>
      </c>
      <c r="G17" s="1" t="str">
        <f>[3]Eurostat!G1733</f>
        <v>United Kingdom</v>
      </c>
      <c r="H17" s="16">
        <f>[3]Eurostat!M1733</f>
        <v>7.6992604040389576</v>
      </c>
    </row>
    <row r="18" spans="1:8" x14ac:dyDescent="0.35">
      <c r="A18" s="1">
        <f>[3]Eurostat!A1749</f>
        <v>2023</v>
      </c>
      <c r="B18" s="1" t="str">
        <f>[3]Eurostat!B1749</f>
        <v>S2</v>
      </c>
      <c r="C18" s="1" t="str">
        <f>[3]Eurostat!C1749</f>
        <v>Band D2</v>
      </c>
      <c r="D18" s="1" t="str">
        <f>[3]Eurostat!D1749</f>
        <v>Domestic (B)</v>
      </c>
      <c r="E18" s="1" t="str">
        <f>[3]Eurostat!E1749</f>
        <v>5,557 - 55,557</v>
      </c>
      <c r="F18" s="1" t="str">
        <f>[3]Eurostat!F1749</f>
        <v>EU-15</v>
      </c>
      <c r="G18" s="1" t="str">
        <f>[3]Eurostat!G1749</f>
        <v>EU-15 Median</v>
      </c>
      <c r="H18" s="16">
        <f>[3]Eurostat!$M$1749</f>
        <v>10.523783083333333</v>
      </c>
    </row>
    <row r="19" spans="1:8" x14ac:dyDescent="0.35">
      <c r="A19" s="1">
        <f>[3]Eurostat!A1761</f>
        <v>2023</v>
      </c>
      <c r="B19" s="1" t="str">
        <f>[3]Eurostat!B1761</f>
        <v>S2</v>
      </c>
      <c r="C19" s="1" t="str">
        <f>[3]Eurostat!C1761</f>
        <v>Band D2</v>
      </c>
      <c r="D19" s="1" t="str">
        <f>[3]Eurostat!D1761</f>
        <v>Domestic (B)</v>
      </c>
      <c r="E19" s="1" t="str">
        <f>[3]Eurostat!E1761</f>
        <v>5,557 - 55,557</v>
      </c>
      <c r="F19" s="1" t="str">
        <f>[3]Eurostat!F1761</f>
        <v>NI</v>
      </c>
      <c r="G19" s="1" t="str">
        <f>[3]Eurostat!G1761</f>
        <v>NI</v>
      </c>
      <c r="H19" s="16">
        <f>[3]Eurostat!$M$1761</f>
        <v>10.961471075661938</v>
      </c>
    </row>
    <row r="21" spans="1:8" x14ac:dyDescent="0.35">
      <c r="A21" s="1" t="s">
        <v>164</v>
      </c>
    </row>
    <row r="23" spans="1:8" x14ac:dyDescent="0.35">
      <c r="A23" s="10" t="s">
        <v>0</v>
      </c>
    </row>
  </sheetData>
  <hyperlinks>
    <hyperlink ref="A23" location="Contents!A1" display="Contents" xr:uid="{86570CA8-A4EB-4B22-AB15-DBA38D27B3AD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6F016-B169-483F-A567-D34B0AE6F001}">
  <dimension ref="A1:K19"/>
  <sheetViews>
    <sheetView workbookViewId="0">
      <selection activeCell="A19" sqref="A19"/>
    </sheetView>
  </sheetViews>
  <sheetFormatPr defaultRowHeight="14.5" x14ac:dyDescent="0.35"/>
  <cols>
    <col min="1" max="1" width="5.26953125" bestFit="1" customWidth="1"/>
    <col min="2" max="2" width="9.6328125" bestFit="1" customWidth="1"/>
    <col min="4" max="4" width="16.90625" bestFit="1" customWidth="1"/>
    <col min="5" max="5" width="25.453125" bestFit="1" customWidth="1"/>
    <col min="6" max="6" width="28.453125" bestFit="1" customWidth="1"/>
    <col min="9" max="9" width="13.6328125" bestFit="1" customWidth="1"/>
  </cols>
  <sheetData>
    <row r="1" spans="1:11" x14ac:dyDescent="0.35">
      <c r="A1" s="1" t="s">
        <v>168</v>
      </c>
      <c r="B1" s="1"/>
      <c r="C1" s="1"/>
      <c r="D1" s="1"/>
      <c r="E1" s="1"/>
      <c r="F1" s="1"/>
      <c r="K1" s="17"/>
    </row>
    <row r="2" spans="1:11" x14ac:dyDescent="0.35">
      <c r="A2" s="1"/>
      <c r="B2" s="1"/>
      <c r="C2" s="1"/>
      <c r="D2" s="1"/>
      <c r="E2" s="1"/>
      <c r="F2" s="17" t="str">
        <f>[3]Eurostat!$M$1</f>
        <v>Unit price inc all taxes (p/kWh)</v>
      </c>
    </row>
    <row r="3" spans="1:11" x14ac:dyDescent="0.35">
      <c r="A3" s="1" t="str">
        <f>[3]Eurostat!A1</f>
        <v>Year</v>
      </c>
      <c r="B3" s="1" t="str">
        <f>[3]Eurostat!B1</f>
        <v>Semester</v>
      </c>
      <c r="C3" s="1" t="str">
        <f>[3]Eurostat!C1</f>
        <v xml:space="preserve">Band </v>
      </c>
      <c r="D3" s="1" t="str">
        <f>[3]Eurostat!D1</f>
        <v>Size of consumer</v>
      </c>
      <c r="E3" s="1" t="str">
        <f>[3]Eurostat!E1</f>
        <v>Annual consumption (kWh)</v>
      </c>
      <c r="F3" s="1" t="str">
        <f>[3]Eurostat!G927</f>
        <v>NI</v>
      </c>
      <c r="G3" s="1" t="str">
        <f>[3]Eurostat!G861</f>
        <v>Ireland</v>
      </c>
      <c r="H3" s="1" t="str">
        <f>[3]Eurostat!G879</f>
        <v>United Kingdom</v>
      </c>
      <c r="I3" s="1" t="str">
        <f>[3]Eurostat!G918</f>
        <v>EU-15 Median</v>
      </c>
    </row>
    <row r="4" spans="1:11" x14ac:dyDescent="0.35">
      <c r="A4" s="1">
        <f>[3]Eurostat!A861</f>
        <v>2018</v>
      </c>
      <c r="B4" s="1" t="str">
        <f>[3]Eurostat!B861</f>
        <v>S1</v>
      </c>
      <c r="C4" s="1" t="str">
        <f>[3]Eurostat!C861</f>
        <v>Band D2</v>
      </c>
      <c r="D4" s="1" t="str">
        <f>[3]Eurostat!D861</f>
        <v>Domestic (B)</v>
      </c>
      <c r="E4" s="1" t="str">
        <f>[3]Eurostat!E861</f>
        <v>5,557 - 55,557</v>
      </c>
      <c r="F4" s="16">
        <f>[3]Eurostat!$M$927</f>
        <v>4.0395719626332518</v>
      </c>
      <c r="G4" s="16">
        <f>[3]Eurostat!$M$861</f>
        <v>5.5598936000000005</v>
      </c>
      <c r="H4" s="16">
        <f>[3]Eurostat!$M$879</f>
        <v>4.0643526000000003</v>
      </c>
      <c r="I4" s="16">
        <f>[3]Eurostat!$M$918</f>
        <v>5.8502045000000003</v>
      </c>
    </row>
    <row r="5" spans="1:11" x14ac:dyDescent="0.35">
      <c r="A5" s="1">
        <f>[3]Eurostat!A966</f>
        <v>2018</v>
      </c>
      <c r="B5" s="1" t="str">
        <f>[3]Eurostat!B966</f>
        <v>S2</v>
      </c>
      <c r="C5" s="1" t="str">
        <f>[3]Eurostat!C966</f>
        <v>Band D2</v>
      </c>
      <c r="D5" s="1" t="str">
        <f>[3]Eurostat!D966</f>
        <v>Domestic (B)</v>
      </c>
      <c r="E5" s="1" t="str">
        <f>[3]Eurostat!E966</f>
        <v>5,557 - 55,557</v>
      </c>
      <c r="F5" s="16">
        <f>[3]Eurostat!$M$1032</f>
        <v>4.5083016670342495</v>
      </c>
      <c r="G5" s="16">
        <f>[3]Eurostat!$M$966</f>
        <v>6.7710862833333341</v>
      </c>
      <c r="H5" s="16">
        <f>[3]Eurostat!$M$984</f>
        <v>4.6089654333333332</v>
      </c>
      <c r="I5" s="16">
        <f>[3]Eurostat!$M$1023</f>
        <v>6.7799839000000013</v>
      </c>
    </row>
    <row r="6" spans="1:11" x14ac:dyDescent="0.35">
      <c r="A6" s="1">
        <v>2019</v>
      </c>
      <c r="B6" s="1" t="str">
        <f>[3]Eurostat!B863</f>
        <v>S1</v>
      </c>
      <c r="C6" s="1" t="str">
        <f>[3]Eurostat!C967</f>
        <v>Band D2</v>
      </c>
      <c r="D6" s="1" t="str">
        <f>[3]Eurostat!D967</f>
        <v>Domestic (B)</v>
      </c>
      <c r="E6" s="1" t="str">
        <f>[3]Eurostat!E967</f>
        <v>5,557 - 55,557</v>
      </c>
      <c r="F6" s="16">
        <f>[3]Eurostat!$M$1137</f>
        <v>4.8115427868059513</v>
      </c>
      <c r="G6" s="16">
        <f>[3]Eurostat!$M$1071</f>
        <v>5.9665855499999996</v>
      </c>
      <c r="H6" s="16">
        <f>[3]Eurostat!$M$1089</f>
        <v>4.3067740499999996</v>
      </c>
      <c r="I6" s="16">
        <f>[3]Eurostat!$M$1128</f>
        <v>6.1980855749999995</v>
      </c>
    </row>
    <row r="7" spans="1:11" x14ac:dyDescent="0.35">
      <c r="A7" s="1">
        <v>2019</v>
      </c>
      <c r="B7" s="1" t="str">
        <f>[3]Eurostat!B968</f>
        <v>S2</v>
      </c>
      <c r="C7" s="1" t="str">
        <f>[3]Eurostat!C968</f>
        <v>Band D2</v>
      </c>
      <c r="D7" s="1" t="str">
        <f>[3]Eurostat!D968</f>
        <v>Domestic (B)</v>
      </c>
      <c r="E7" s="1" t="str">
        <f>[3]Eurostat!E968</f>
        <v>5,557 - 55,557</v>
      </c>
      <c r="F7" s="16">
        <f>[3]Eurostat!$M$1242</f>
        <v>4.7773757824880807</v>
      </c>
      <c r="G7" s="16">
        <f>[3]Eurostat!$M$1176</f>
        <v>6.7310819333333338</v>
      </c>
      <c r="H7" s="16">
        <f>[3]Eurostat!$M$1194</f>
        <v>4.4403996000000001</v>
      </c>
      <c r="I7" s="16">
        <f>[3]Eurostat!$M$1233</f>
        <v>6.7619180416666671</v>
      </c>
    </row>
    <row r="8" spans="1:11" x14ac:dyDescent="0.35">
      <c r="A8" s="1">
        <v>2020</v>
      </c>
      <c r="B8" s="1" t="str">
        <f>[3]Eurostat!B865</f>
        <v>S1</v>
      </c>
      <c r="C8" s="1" t="str">
        <f>[3]Eurostat!C969</f>
        <v>Band D2</v>
      </c>
      <c r="D8" s="1" t="str">
        <f>[3]Eurostat!D969</f>
        <v>Domestic (B)</v>
      </c>
      <c r="E8" s="1" t="str">
        <f>[3]Eurostat!E969</f>
        <v>5,557 - 55,557</v>
      </c>
      <c r="F8" s="16">
        <f>[3]Eurostat!$M$1347</f>
        <v>4.6048535078846786</v>
      </c>
      <c r="G8" s="16">
        <f>[3]Eurostat!$M$1281</f>
        <v>5.8492008000000011</v>
      </c>
      <c r="H8" s="16">
        <f>[3]Eurostat!$M$1299</f>
        <v>4.1617632000000011</v>
      </c>
      <c r="I8" s="16">
        <f>[3]Eurostat!$M$1338</f>
        <v>6.0634092000000006</v>
      </c>
    </row>
    <row r="9" spans="1:11" x14ac:dyDescent="0.35">
      <c r="A9" s="1">
        <v>2020</v>
      </c>
      <c r="B9" s="1" t="str">
        <f>[3]Eurostat!B970</f>
        <v>S2</v>
      </c>
      <c r="C9" s="1" t="str">
        <f>[3]Eurostat!C970</f>
        <v>Band D2</v>
      </c>
      <c r="D9" s="1" t="str">
        <f>[3]Eurostat!D970</f>
        <v>Domestic (B)</v>
      </c>
      <c r="E9" s="1" t="str">
        <f>[3]Eurostat!E970</f>
        <v>5,557 - 55,557</v>
      </c>
      <c r="F9" s="16">
        <f>[3]Eurostat!$M$1425</f>
        <v>4.0853222470411552</v>
      </c>
      <c r="G9" s="16">
        <f>[3]Eurostat!$M$1386</f>
        <v>6.3377994166666669</v>
      </c>
      <c r="H9" s="16">
        <f>[3]Eurostat!$M$1400</f>
        <v>3.86</v>
      </c>
      <c r="I9" s="16">
        <f>[3]Eurostat!$M$1416</f>
        <v>6.5457443333333334</v>
      </c>
    </row>
    <row r="10" spans="1:11" x14ac:dyDescent="0.35">
      <c r="A10" s="1">
        <v>2021</v>
      </c>
      <c r="B10" s="1" t="str">
        <f>[3]Eurostat!B867</f>
        <v>S1</v>
      </c>
      <c r="C10" s="1" t="str">
        <f>[3]Eurostat!C971</f>
        <v>Band D2</v>
      </c>
      <c r="D10" s="1" t="str">
        <f>[3]Eurostat!D971</f>
        <v>Domestic (B)</v>
      </c>
      <c r="E10" s="1" t="str">
        <f>[3]Eurostat!E971</f>
        <v>5,557 - 55,557</v>
      </c>
      <c r="F10" s="16">
        <f>[3]Eurostat!$M$1479</f>
        <v>3.7692197553902997</v>
      </c>
      <c r="G10" s="16">
        <f>[3]Eurostat!$M$1444</f>
        <v>5.3843383333333339</v>
      </c>
      <c r="H10" s="16">
        <f>[3]Eurostat!$M$1454</f>
        <v>3.54</v>
      </c>
      <c r="I10" s="16">
        <f>[3]Eurostat!$M$1470</f>
        <v>5.8098747499999988</v>
      </c>
    </row>
    <row r="11" spans="1:11" x14ac:dyDescent="0.35">
      <c r="A11" s="1">
        <v>2021</v>
      </c>
      <c r="B11" s="1" t="str">
        <f>[3]Eurostat!B972</f>
        <v>S2</v>
      </c>
      <c r="C11" s="1" t="str">
        <f>[3]Eurostat!C972</f>
        <v>Band D2</v>
      </c>
      <c r="D11" s="1" t="str">
        <f>[3]Eurostat!D972</f>
        <v>Domestic (B)</v>
      </c>
      <c r="E11" s="1" t="str">
        <f>[3]Eurostat!E972</f>
        <v>5,557 - 55,557</v>
      </c>
      <c r="F11" s="16">
        <f>[3]Eurostat!$M$1533</f>
        <v>4.596189972972927</v>
      </c>
      <c r="G11" s="16">
        <f>[3]Eurostat!$M$1498</f>
        <v>6.6677408999999992</v>
      </c>
      <c r="H11" s="16">
        <f>[3]Eurostat!$M$1508</f>
        <v>4.5199999999999996</v>
      </c>
      <c r="I11" s="16">
        <f>[3]Eurostat!$M$1524</f>
        <v>6.6890299833333327</v>
      </c>
    </row>
    <row r="12" spans="1:11" x14ac:dyDescent="0.35">
      <c r="A12" s="1">
        <v>2022</v>
      </c>
      <c r="B12" s="1" t="str">
        <f>[3]Eurostat!B869</f>
        <v>S1</v>
      </c>
      <c r="C12" s="1" t="str">
        <f>[3]Eurostat!C973</f>
        <v>Band D2</v>
      </c>
      <c r="D12" s="1" t="str">
        <f>[3]Eurostat!D973</f>
        <v>Domestic (B)</v>
      </c>
      <c r="E12" s="1" t="str">
        <f>[3]Eurostat!E973</f>
        <v>5,557 - 55,557</v>
      </c>
      <c r="F12" s="16">
        <f>[3]Eurostat!$M$1590</f>
        <v>6.1298183218512445</v>
      </c>
      <c r="G12" s="16">
        <f>[3]Eurostat!$M$1552</f>
        <v>7.1332928333333321</v>
      </c>
      <c r="H12" s="16">
        <f>[3]Eurostat!$M$1562</f>
        <v>5.58</v>
      </c>
      <c r="I12" s="16">
        <f>[3]Eurostat!$M$1578</f>
        <v>7.2217220833333329</v>
      </c>
    </row>
    <row r="13" spans="1:11" x14ac:dyDescent="0.35">
      <c r="A13" s="1">
        <v>2022</v>
      </c>
      <c r="B13" s="1" t="str">
        <f>[3]Eurostat!B974</f>
        <v>S2</v>
      </c>
      <c r="C13" s="1" t="str">
        <f>[3]Eurostat!C974</f>
        <v>Band D2</v>
      </c>
      <c r="D13" s="1" t="str">
        <f>[3]Eurostat!D974</f>
        <v>Domestic (B)</v>
      </c>
      <c r="E13" s="1" t="str">
        <f>[3]Eurostat!E974</f>
        <v>5,557 - 55,557</v>
      </c>
      <c r="F13" s="16">
        <f>[3]Eurostat!$M$1647</f>
        <v>10.112270544169418</v>
      </c>
      <c r="G13" s="16">
        <f>[3]Eurostat!$M$1609</f>
        <v>13.534961333333333</v>
      </c>
      <c r="H13" s="16">
        <f>[3]Eurostat!$M$1619</f>
        <v>12.543571600955051</v>
      </c>
      <c r="I13" s="16">
        <f>[3]Eurostat!$M$1635</f>
        <v>12.24592838381086</v>
      </c>
    </row>
    <row r="14" spans="1:11" x14ac:dyDescent="0.35">
      <c r="A14" s="1">
        <v>2023</v>
      </c>
      <c r="B14" s="1" t="str">
        <f>[3]Eurostat!B871</f>
        <v>S1</v>
      </c>
      <c r="C14" s="1" t="str">
        <f>[3]Eurostat!C975</f>
        <v>Band D2</v>
      </c>
      <c r="D14" s="1" t="str">
        <f>[3]Eurostat!D975</f>
        <v>Domestic (B)</v>
      </c>
      <c r="E14" s="1" t="str">
        <f>[3]Eurostat!E975</f>
        <v>5,557 - 55,557</v>
      </c>
      <c r="F14" s="16">
        <f>[3]Eurostat!$M$1704</f>
        <v>9.770728533014795</v>
      </c>
      <c r="G14" s="16">
        <f>[3]Eurostat!$M$1666</f>
        <v>12.842434166666665</v>
      </c>
      <c r="H14" s="16">
        <f>[3]Eurostat!$M$1676</f>
        <v>13.678722446169028</v>
      </c>
      <c r="I14" s="16">
        <f>[3]Eurostat!$M$1692</f>
        <v>11.553807666666666</v>
      </c>
    </row>
    <row r="15" spans="1:11" x14ac:dyDescent="0.35">
      <c r="A15" s="1">
        <v>2023</v>
      </c>
      <c r="B15" s="1" t="str">
        <f>[3]Eurostat!B976</f>
        <v>S2</v>
      </c>
      <c r="C15" s="1" t="str">
        <f>[3]Eurostat!C976</f>
        <v>Band D2</v>
      </c>
      <c r="D15" s="1" t="str">
        <f>[3]Eurostat!D976</f>
        <v>Domestic (B)</v>
      </c>
      <c r="E15" s="1" t="str">
        <f>[3]Eurostat!E976</f>
        <v>5,557 - 55,557</v>
      </c>
      <c r="F15" s="16">
        <f>[3]Eurostat!$M$1761</f>
        <v>10.961471075661938</v>
      </c>
      <c r="G15" s="16">
        <f>[3]Eurostat!$M$1723</f>
        <v>14.358980999999998</v>
      </c>
      <c r="H15" s="16">
        <f>[3]Eurostat!$M$1733</f>
        <v>7.6992604040389576</v>
      </c>
      <c r="I15" s="16">
        <f>[3]Eurostat!$M$1749</f>
        <v>10.523783083333333</v>
      </c>
    </row>
    <row r="17" spans="1:1" x14ac:dyDescent="0.35">
      <c r="A17" s="1" t="s">
        <v>164</v>
      </c>
    </row>
    <row r="19" spans="1:1" x14ac:dyDescent="0.35">
      <c r="A19" s="10" t="s">
        <v>0</v>
      </c>
    </row>
  </sheetData>
  <hyperlinks>
    <hyperlink ref="A19" location="Contents!A1" display="Contents" xr:uid="{B8213716-E92C-4C8B-B558-1625E3EFED48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6D804-2B12-4354-AC71-ED116CE09657}">
  <dimension ref="A1:H24"/>
  <sheetViews>
    <sheetView workbookViewId="0">
      <selection activeCell="A24" sqref="A24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0.81640625" bestFit="1" customWidth="1"/>
    <col min="4" max="4" width="7.6328125" bestFit="1" customWidth="1"/>
    <col min="5" max="5" width="17" bestFit="1" customWidth="1"/>
    <col min="6" max="6" width="25.453125" bestFit="1" customWidth="1"/>
    <col min="7" max="7" width="15.08984375" bestFit="1" customWidth="1"/>
    <col min="8" max="8" width="25.36328125" bestFit="1" customWidth="1"/>
  </cols>
  <sheetData>
    <row r="1" spans="1:8" x14ac:dyDescent="0.35">
      <c r="A1" s="1" t="s">
        <v>87</v>
      </c>
      <c r="B1" s="1"/>
      <c r="C1" s="1"/>
      <c r="D1" s="1"/>
      <c r="E1" s="1"/>
      <c r="F1" s="1"/>
      <c r="G1" s="1"/>
      <c r="H1" s="1"/>
    </row>
    <row r="2" spans="1:8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1" t="str">
        <f>[6]Eurostat!A1</f>
        <v>Year</v>
      </c>
      <c r="B3" s="1" t="str">
        <f>[6]Eurostat!B1</f>
        <v>Semester</v>
      </c>
      <c r="C3" s="1" t="str">
        <f>[6]Eurostat!C1</f>
        <v>Source</v>
      </c>
      <c r="D3" s="1" t="str">
        <f>[6]Eurostat!D1</f>
        <v xml:space="preserve">Band </v>
      </c>
      <c r="E3" s="1" t="str">
        <f>[6]Eurostat!E1</f>
        <v>Size of consumer</v>
      </c>
      <c r="F3" s="1" t="str">
        <f>[6]Eurostat!F1</f>
        <v>Annual consumption (kWh)</v>
      </c>
      <c r="G3" s="1" t="str">
        <f>[6]Eurostat!H1</f>
        <v>Country</v>
      </c>
      <c r="H3" s="1" t="str">
        <f>[6]Eurostat!$L$1</f>
        <v>Unit price exc VAT (p/kWh)</v>
      </c>
    </row>
    <row r="4" spans="1:8" x14ac:dyDescent="0.35">
      <c r="A4" s="1">
        <f>[6]Eurostat!A2420</f>
        <v>2023</v>
      </c>
      <c r="B4" s="1" t="str">
        <f>[6]Eurostat!B2420</f>
        <v>S2</v>
      </c>
      <c r="C4" s="1" t="str">
        <f>[6]Eurostat!C2420</f>
        <v>Eurostat</v>
      </c>
      <c r="D4" s="1" t="str">
        <f>[6]Eurostat!D2420</f>
        <v>Band I1</v>
      </c>
      <c r="E4" s="1" t="str">
        <f>[6]Eurostat!E2420</f>
        <v>Non Domestic (A)</v>
      </c>
      <c r="F4" s="1" t="str">
        <f>[6]Eurostat!F2420</f>
        <v>&lt;278,000</v>
      </c>
      <c r="G4" s="1" t="str">
        <f>[6]Eurostat!H2420</f>
        <v>Belgium</v>
      </c>
      <c r="H4" s="16">
        <f>[6]Eurostat!L2420</f>
        <v>6.9866348333333317</v>
      </c>
    </row>
    <row r="5" spans="1:8" x14ac:dyDescent="0.35">
      <c r="A5" s="1">
        <f>[6]Eurostat!A2421</f>
        <v>2023</v>
      </c>
      <c r="B5" s="1" t="str">
        <f>[6]Eurostat!B2421</f>
        <v>S2</v>
      </c>
      <c r="C5" s="1" t="str">
        <f>[6]Eurostat!C2421</f>
        <v>Eurostat</v>
      </c>
      <c r="D5" s="1" t="str">
        <f>[6]Eurostat!D2421</f>
        <v>Band I1</v>
      </c>
      <c r="E5" s="1" t="str">
        <f>[6]Eurostat!E2421</f>
        <v>Non Domestic (A)</v>
      </c>
      <c r="F5" s="1" t="str">
        <f>[6]Eurostat!F2421</f>
        <v>&lt;278,000</v>
      </c>
      <c r="G5" s="1" t="str">
        <f>[6]Eurostat!H2421</f>
        <v>Denmark</v>
      </c>
      <c r="H5" s="16">
        <f>[6]Eurostat!L2421</f>
        <v>7.9947439999999999</v>
      </c>
    </row>
    <row r="6" spans="1:8" x14ac:dyDescent="0.35">
      <c r="A6" s="1">
        <f>[6]Eurostat!A2422</f>
        <v>2023</v>
      </c>
      <c r="B6" s="1" t="str">
        <f>[6]Eurostat!B2422</f>
        <v>S2</v>
      </c>
      <c r="C6" s="1" t="str">
        <f>[6]Eurostat!C2422</f>
        <v>Eurostat</v>
      </c>
      <c r="D6" s="1" t="str">
        <f>[6]Eurostat!D2422</f>
        <v>Band I1</v>
      </c>
      <c r="E6" s="1" t="str">
        <f>[6]Eurostat!E2422</f>
        <v>Non Domestic (A)</v>
      </c>
      <c r="F6" s="1" t="str">
        <f>[6]Eurostat!F2422</f>
        <v>&lt;278,000</v>
      </c>
      <c r="G6" s="1" t="str">
        <f>[6]Eurostat!H2422</f>
        <v>Germany</v>
      </c>
      <c r="H6" s="16">
        <f>[6]Eurostat!L2422</f>
        <v>8.5031816666666664</v>
      </c>
    </row>
    <row r="7" spans="1:8" x14ac:dyDescent="0.35">
      <c r="A7" s="1">
        <f>[6]Eurostat!A2423</f>
        <v>2023</v>
      </c>
      <c r="B7" s="1" t="str">
        <f>[6]Eurostat!B2423</f>
        <v>S2</v>
      </c>
      <c r="C7" s="1" t="str">
        <f>[6]Eurostat!C2423</f>
        <v>Eurostat</v>
      </c>
      <c r="D7" s="1" t="str">
        <f>[6]Eurostat!D2423</f>
        <v>Band I1</v>
      </c>
      <c r="E7" s="1" t="str">
        <f>[6]Eurostat!E2423</f>
        <v>Non Domestic (A)</v>
      </c>
      <c r="F7" s="1" t="str">
        <f>[6]Eurostat!F2423</f>
        <v>&lt;278,000</v>
      </c>
      <c r="G7" s="1" t="str">
        <f>[6]Eurostat!H2423</f>
        <v>Ireland</v>
      </c>
      <c r="H7" s="16">
        <f>[6]Eurostat!L2423</f>
        <v>11.378484333333333</v>
      </c>
    </row>
    <row r="8" spans="1:8" x14ac:dyDescent="0.35">
      <c r="A8" s="1">
        <f>[6]Eurostat!A2424</f>
        <v>2023</v>
      </c>
      <c r="B8" s="1" t="str">
        <f>[6]Eurostat!B2424</f>
        <v>S2</v>
      </c>
      <c r="C8" s="1" t="str">
        <f>[6]Eurostat!C2424</f>
        <v>Eurostat</v>
      </c>
      <c r="D8" s="1" t="str">
        <f>[6]Eurostat!D2424</f>
        <v>Band I1</v>
      </c>
      <c r="E8" s="1" t="str">
        <f>[6]Eurostat!E2424</f>
        <v>Non Domestic (A)</v>
      </c>
      <c r="F8" s="1" t="str">
        <f>[6]Eurostat!F2424</f>
        <v>&lt;278,000</v>
      </c>
      <c r="G8" s="1" t="str">
        <f>[6]Eurostat!H2424</f>
        <v>Greece</v>
      </c>
      <c r="H8" s="16">
        <f>[6]Eurostat!L2424</f>
        <v>6.9954009999999993</v>
      </c>
    </row>
    <row r="9" spans="1:8" x14ac:dyDescent="0.35">
      <c r="A9" s="1">
        <f>[6]Eurostat!A2425</f>
        <v>2023</v>
      </c>
      <c r="B9" s="1" t="str">
        <f>[6]Eurostat!B2425</f>
        <v>S2</v>
      </c>
      <c r="C9" s="1" t="str">
        <f>[6]Eurostat!C2425</f>
        <v>Eurostat</v>
      </c>
      <c r="D9" s="1" t="str">
        <f>[6]Eurostat!D2425</f>
        <v>Band I1</v>
      </c>
      <c r="E9" s="1" t="str">
        <f>[6]Eurostat!E2425</f>
        <v>Non Domestic (A)</v>
      </c>
      <c r="F9" s="1" t="str">
        <f>[6]Eurostat!F2425</f>
        <v>&lt;278,000</v>
      </c>
      <c r="G9" s="1" t="str">
        <f>[6]Eurostat!H2425</f>
        <v>Spain</v>
      </c>
      <c r="H9" s="16">
        <f>[6]Eurostat!L2425</f>
        <v>4.3567848333333332</v>
      </c>
    </row>
    <row r="10" spans="1:8" x14ac:dyDescent="0.35">
      <c r="A10" s="1">
        <f>[6]Eurostat!A2426</f>
        <v>2023</v>
      </c>
      <c r="B10" s="1" t="str">
        <f>[6]Eurostat!B2426</f>
        <v>S2</v>
      </c>
      <c r="C10" s="1" t="str">
        <f>[6]Eurostat!C2426</f>
        <v>Eurostat</v>
      </c>
      <c r="D10" s="1" t="str">
        <f>[6]Eurostat!D2426</f>
        <v>Band I1</v>
      </c>
      <c r="E10" s="1" t="str">
        <f>[6]Eurostat!E2426</f>
        <v>Non Domestic (A)</v>
      </c>
      <c r="F10" s="1" t="str">
        <f>[6]Eurostat!F2426</f>
        <v>&lt;278,000</v>
      </c>
      <c r="G10" s="1" t="str">
        <f>[6]Eurostat!H2426</f>
        <v>France</v>
      </c>
      <c r="H10" s="16">
        <f>[6]Eurostat!L2426</f>
        <v>9.4499276666666674</v>
      </c>
    </row>
    <row r="11" spans="1:8" x14ac:dyDescent="0.35">
      <c r="A11" s="1">
        <f>[6]Eurostat!A2427</f>
        <v>2023</v>
      </c>
      <c r="B11" s="1" t="str">
        <f>[6]Eurostat!B2427</f>
        <v>S2</v>
      </c>
      <c r="C11" s="1" t="str">
        <f>[6]Eurostat!C2427</f>
        <v>Eurostat</v>
      </c>
      <c r="D11" s="1" t="str">
        <f>[6]Eurostat!D2427</f>
        <v>Band I1</v>
      </c>
      <c r="E11" s="1" t="str">
        <f>[6]Eurostat!E2427</f>
        <v>Non Domestic (A)</v>
      </c>
      <c r="F11" s="1" t="str">
        <f>[6]Eurostat!F2427</f>
        <v>&lt;278,000</v>
      </c>
      <c r="G11" s="1" t="str">
        <f>[6]Eurostat!H2427</f>
        <v>Italy</v>
      </c>
      <c r="H11" s="16">
        <f>[6]Eurostat!L2427</f>
        <v>9.4148629999999986</v>
      </c>
    </row>
    <row r="12" spans="1:8" x14ac:dyDescent="0.35">
      <c r="A12" s="1">
        <f>[6]Eurostat!A2428</f>
        <v>2023</v>
      </c>
      <c r="B12" s="1" t="str">
        <f>[6]Eurostat!B2428</f>
        <v>S2</v>
      </c>
      <c r="C12" s="1" t="str">
        <f>[6]Eurostat!C2428</f>
        <v>Eurostat</v>
      </c>
      <c r="D12" s="1" t="str">
        <f>[6]Eurostat!D2428</f>
        <v>Band I1</v>
      </c>
      <c r="E12" s="1" t="str">
        <f>[6]Eurostat!E2428</f>
        <v>Non Domestic (A)</v>
      </c>
      <c r="F12" s="1" t="str">
        <f>[6]Eurostat!F2428</f>
        <v>&lt;278,000</v>
      </c>
      <c r="G12" s="1" t="str">
        <f>[6]Eurostat!H2428</f>
        <v>Luxembourg</v>
      </c>
      <c r="H12" s="16">
        <f>[6]Eurostat!L2428</f>
        <v>8.1174703333333333</v>
      </c>
    </row>
    <row r="13" spans="1:8" x14ac:dyDescent="0.35">
      <c r="A13" s="1">
        <f>[6]Eurostat!A2429</f>
        <v>2023</v>
      </c>
      <c r="B13" s="1" t="str">
        <f>[6]Eurostat!B2429</f>
        <v>S2</v>
      </c>
      <c r="C13" s="1" t="str">
        <f>[6]Eurostat!C2429</f>
        <v>Eurostat</v>
      </c>
      <c r="D13" s="1" t="str">
        <f>[6]Eurostat!D2429</f>
        <v>Band I1</v>
      </c>
      <c r="E13" s="1" t="str">
        <f>[6]Eurostat!E2429</f>
        <v>Non Domestic (A)</v>
      </c>
      <c r="F13" s="1" t="str">
        <f>[6]Eurostat!F2429</f>
        <v>&lt;278,000</v>
      </c>
      <c r="G13" s="1" t="str">
        <f>[6]Eurostat!H2429</f>
        <v>Netherlands</v>
      </c>
      <c r="H13" s="16">
        <f>[6]Eurostat!L2429</f>
        <v>11.816792666666666</v>
      </c>
    </row>
    <row r="14" spans="1:8" x14ac:dyDescent="0.35">
      <c r="A14" s="1">
        <f>[6]Eurostat!A2430</f>
        <v>2023</v>
      </c>
      <c r="B14" s="1" t="str">
        <f>[6]Eurostat!B2430</f>
        <v>S2</v>
      </c>
      <c r="C14" s="1" t="str">
        <f>[6]Eurostat!C2430</f>
        <v>Eurostat</v>
      </c>
      <c r="D14" s="1" t="str">
        <f>[6]Eurostat!D2430</f>
        <v>Band I1</v>
      </c>
      <c r="E14" s="1" t="str">
        <f>[6]Eurostat!E2430</f>
        <v>Non Domestic (A)</v>
      </c>
      <c r="F14" s="1" t="str">
        <f>[6]Eurostat!F2430</f>
        <v>&lt;278,000</v>
      </c>
      <c r="G14" s="1" t="str">
        <f>[6]Eurostat!H2430</f>
        <v>Austria</v>
      </c>
      <c r="H14" s="16">
        <f>[6]Eurostat!L2430</f>
        <v>9.9758976666666648</v>
      </c>
    </row>
    <row r="15" spans="1:8" x14ac:dyDescent="0.35">
      <c r="A15" s="1">
        <f>[6]Eurostat!A2431</f>
        <v>2023</v>
      </c>
      <c r="B15" s="1" t="str">
        <f>[6]Eurostat!B2431</f>
        <v>S2</v>
      </c>
      <c r="C15" s="1" t="str">
        <f>[6]Eurostat!C2431</f>
        <v>Eurostat</v>
      </c>
      <c r="D15" s="1" t="str">
        <f>[6]Eurostat!D2431</f>
        <v>Band I1</v>
      </c>
      <c r="E15" s="1" t="str">
        <f>[6]Eurostat!E2431</f>
        <v>Non Domestic (A)</v>
      </c>
      <c r="F15" s="1" t="str">
        <f>[6]Eurostat!F2431</f>
        <v>&lt;278,000</v>
      </c>
      <c r="G15" s="1" t="str">
        <f>[6]Eurostat!H2431</f>
        <v>Portugal</v>
      </c>
      <c r="H15" s="16">
        <f>[6]Eurostat!L2431</f>
        <v>9.3447336666666665</v>
      </c>
    </row>
    <row r="16" spans="1:8" x14ac:dyDescent="0.35">
      <c r="A16" s="1">
        <f>[6]Eurostat!A2432</f>
        <v>2023</v>
      </c>
      <c r="B16" s="1" t="str">
        <f>[6]Eurostat!B2432</f>
        <v>S2</v>
      </c>
      <c r="C16" s="1" t="str">
        <f>[6]Eurostat!C2432</f>
        <v>Eurostat</v>
      </c>
      <c r="D16" s="1" t="str">
        <f>[6]Eurostat!D2432</f>
        <v>Band I1</v>
      </c>
      <c r="E16" s="1" t="str">
        <f>[6]Eurostat!E2432</f>
        <v>Non Domestic (A)</v>
      </c>
      <c r="F16" s="1" t="str">
        <f>[6]Eurostat!F2432</f>
        <v>&lt;278,000</v>
      </c>
      <c r="G16" s="1" t="str">
        <f>[6]Eurostat!H2432</f>
        <v>Finland</v>
      </c>
      <c r="H16" s="16">
        <f>[6]Eurostat!L2432</f>
        <v>8.9940869999999986</v>
      </c>
    </row>
    <row r="17" spans="1:8" x14ac:dyDescent="0.35">
      <c r="A17" s="1">
        <f>[6]Eurostat!A2433</f>
        <v>2023</v>
      </c>
      <c r="B17" s="1" t="str">
        <f>[6]Eurostat!B2433</f>
        <v>S2</v>
      </c>
      <c r="C17" s="1" t="str">
        <f>[6]Eurostat!C2433</f>
        <v>Eurostat</v>
      </c>
      <c r="D17" s="1" t="str">
        <f>[6]Eurostat!D2433</f>
        <v>Band I1</v>
      </c>
      <c r="E17" s="1" t="str">
        <f>[6]Eurostat!E2433</f>
        <v>Non Domestic (A)</v>
      </c>
      <c r="F17" s="1" t="str">
        <f>[6]Eurostat!F2433</f>
        <v>&lt;278,000</v>
      </c>
      <c r="G17" s="1" t="str">
        <f>[6]Eurostat!H2433</f>
        <v>Sweden</v>
      </c>
      <c r="H17" s="16">
        <f>[6]Eurostat!L2433</f>
        <v>12.859966499999999</v>
      </c>
    </row>
    <row r="18" spans="1:8" x14ac:dyDescent="0.35">
      <c r="A18" s="1">
        <f>[6]Eurostat!A2434</f>
        <v>2023</v>
      </c>
      <c r="B18" s="1" t="str">
        <f>[6]Eurostat!B2434</f>
        <v>S2</v>
      </c>
      <c r="C18" s="1" t="str">
        <f>[6]Eurostat!C2434</f>
        <v>Eurostat</v>
      </c>
      <c r="D18" s="1" t="str">
        <f>[6]Eurostat!D2434</f>
        <v>Band I1</v>
      </c>
      <c r="E18" s="1" t="str">
        <f>[6]Eurostat!E2434</f>
        <v>Non Domestic (A)</v>
      </c>
      <c r="F18" s="1" t="str">
        <f>[6]Eurostat!F2434</f>
        <v>&lt;278,000</v>
      </c>
      <c r="G18" s="1" t="str">
        <f>[6]Eurostat!H2434</f>
        <v>United Kingdom</v>
      </c>
      <c r="H18" s="16">
        <f>[6]Eurostat!L2434</f>
        <v>9.5470378284287722</v>
      </c>
    </row>
    <row r="19" spans="1:8" x14ac:dyDescent="0.35">
      <c r="A19" s="1">
        <f>[6]Eurostat!A2495</f>
        <v>2023</v>
      </c>
      <c r="B19" s="1" t="str">
        <f>[6]Eurostat!B2495</f>
        <v>S2</v>
      </c>
      <c r="C19" s="1" t="str">
        <f>[6]Eurostat!C2495</f>
        <v>Eurostat</v>
      </c>
      <c r="D19" s="1" t="str">
        <f>[6]Eurostat!D2495</f>
        <v>Band I1</v>
      </c>
      <c r="E19" s="1" t="str">
        <f>[6]Eurostat!E2495</f>
        <v>Non Domestic (A)</v>
      </c>
      <c r="F19" s="1" t="str">
        <f>[6]Eurostat!F2495</f>
        <v>&lt;278,000</v>
      </c>
      <c r="G19" s="1" t="str">
        <f>[6]Eurostat!H2495</f>
        <v>EU-15 Median</v>
      </c>
      <c r="H19" s="16">
        <f>[6]Eurostat!$L$2495</f>
        <v>9.3447336666666665</v>
      </c>
    </row>
    <row r="20" spans="1:8" x14ac:dyDescent="0.35">
      <c r="A20" s="1">
        <f>[6]Eurostat!A2515</f>
        <v>2023</v>
      </c>
      <c r="B20" s="1" t="str">
        <f>[6]Eurostat!B2515</f>
        <v>S2</v>
      </c>
      <c r="C20" s="1" t="str">
        <f>[6]Eurostat!C2515</f>
        <v>NI - REMM</v>
      </c>
      <c r="D20" s="1" t="str">
        <f>[6]Eurostat!D2515</f>
        <v>Band I1</v>
      </c>
      <c r="E20" s="1" t="str">
        <f>[6]Eurostat!E2515</f>
        <v>Non Domestic (A)</v>
      </c>
      <c r="F20" s="1" t="str">
        <f>[6]Eurostat!F2515</f>
        <v>&lt;278,000</v>
      </c>
      <c r="G20" s="1" t="str">
        <f>[6]Eurostat!H2515</f>
        <v>NI</v>
      </c>
      <c r="H20" s="16">
        <f>[6]Eurostat!$L$2515</f>
        <v>8.9770280493055896</v>
      </c>
    </row>
    <row r="21" spans="1:8" x14ac:dyDescent="0.35">
      <c r="H21" s="16"/>
    </row>
    <row r="22" spans="1:8" x14ac:dyDescent="0.35">
      <c r="A22" s="1" t="s">
        <v>164</v>
      </c>
    </row>
    <row r="24" spans="1:8" x14ac:dyDescent="0.35">
      <c r="A24" s="10" t="s">
        <v>0</v>
      </c>
    </row>
  </sheetData>
  <hyperlinks>
    <hyperlink ref="A24" location="Contents!A1" display="Contents" xr:uid="{8967F03B-62D8-408D-ABB1-E78E866A16FF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D1D9E-3F3A-485B-B8D0-3A9138260B4F}">
  <dimension ref="A1:H24"/>
  <sheetViews>
    <sheetView workbookViewId="0">
      <selection activeCell="H4" sqref="H4:H21"/>
    </sheetView>
  </sheetViews>
  <sheetFormatPr defaultRowHeight="14.5" x14ac:dyDescent="0.35"/>
  <cols>
    <col min="1" max="1" width="5.26953125" bestFit="1" customWidth="1"/>
    <col min="2" max="2" width="9.6328125" bestFit="1" customWidth="1"/>
    <col min="3" max="3" width="10.81640625" bestFit="1" customWidth="1"/>
    <col min="4" max="4" width="7.6328125" bestFit="1" customWidth="1"/>
    <col min="5" max="5" width="22.6328125" bestFit="1" customWidth="1"/>
    <col min="6" max="6" width="25.453125" bestFit="1" customWidth="1"/>
    <col min="7" max="7" width="15.08984375" bestFit="1" customWidth="1"/>
    <col min="8" max="8" width="25.36328125" bestFit="1" customWidth="1"/>
  </cols>
  <sheetData>
    <row r="1" spans="1:8" x14ac:dyDescent="0.35">
      <c r="A1" s="1" t="s">
        <v>88</v>
      </c>
      <c r="B1" s="1"/>
      <c r="C1" s="1"/>
      <c r="D1" s="1"/>
      <c r="E1" s="1"/>
      <c r="F1" s="1"/>
      <c r="G1" s="1"/>
      <c r="H1" s="1"/>
    </row>
    <row r="2" spans="1:8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1" t="str">
        <f>[6]Eurostat!A1</f>
        <v>Year</v>
      </c>
      <c r="B3" s="1" t="str">
        <f>[6]Eurostat!B1</f>
        <v>Semester</v>
      </c>
      <c r="C3" s="1" t="str">
        <f>[6]Eurostat!C1</f>
        <v>Source</v>
      </c>
      <c r="D3" s="1" t="str">
        <f>[6]Eurostat!D1</f>
        <v xml:space="preserve">Band </v>
      </c>
      <c r="E3" s="1" t="str">
        <f>[6]Eurostat!E1</f>
        <v>Size of consumer</v>
      </c>
      <c r="F3" s="1" t="str">
        <f>[6]Eurostat!$F$1</f>
        <v>Annual consumption (kWh)</v>
      </c>
      <c r="G3" s="1" t="str">
        <f>[6]Eurostat!H1</f>
        <v>Country</v>
      </c>
      <c r="H3" s="1" t="str">
        <f>[6]Eurostat!$L$1</f>
        <v>Unit price exc VAT (p/kWh)</v>
      </c>
    </row>
    <row r="4" spans="1:8" x14ac:dyDescent="0.35">
      <c r="A4" s="1">
        <f>[6]Eurostat!A2450</f>
        <v>2023</v>
      </c>
      <c r="B4" s="1" t="str">
        <f>[6]Eurostat!B2450</f>
        <v>S2</v>
      </c>
      <c r="C4" s="1" t="str">
        <f>[6]Eurostat!C2450</f>
        <v>Eurostat</v>
      </c>
      <c r="D4" s="1" t="str">
        <f>[6]Eurostat!D2450</f>
        <v>Band I2</v>
      </c>
      <c r="E4" s="1" t="s">
        <v>91</v>
      </c>
      <c r="F4" s="1" t="s">
        <v>90</v>
      </c>
      <c r="G4" s="1" t="str">
        <f>[6]Graphs!L54</f>
        <v>Belgium</v>
      </c>
      <c r="H4" s="16">
        <f>[6]Graphs!M54</f>
        <v>5.0756104999999998</v>
      </c>
    </row>
    <row r="5" spans="1:8" x14ac:dyDescent="0.35">
      <c r="A5" s="1">
        <f>[6]Eurostat!A2451</f>
        <v>2023</v>
      </c>
      <c r="B5" s="1" t="str">
        <f>[6]Eurostat!B2451</f>
        <v>S2</v>
      </c>
      <c r="C5" s="1" t="str">
        <f>[6]Eurostat!C2451</f>
        <v>Eurostat</v>
      </c>
      <c r="D5" s="1" t="str">
        <f>[6]Eurostat!D2451</f>
        <v>Band I2</v>
      </c>
      <c r="E5" s="1" t="s">
        <v>91</v>
      </c>
      <c r="F5" s="1" t="s">
        <v>90</v>
      </c>
      <c r="G5" s="1" t="str">
        <f>[6]Graphs!L55</f>
        <v>Greece</v>
      </c>
      <c r="H5" s="16">
        <f>[6]Graphs!M55</f>
        <v>5.0975259166666662</v>
      </c>
    </row>
    <row r="6" spans="1:8" x14ac:dyDescent="0.35">
      <c r="A6" s="1">
        <f>[6]Eurostat!A2452</f>
        <v>2023</v>
      </c>
      <c r="B6" s="1" t="str">
        <f>[6]Eurostat!B2452</f>
        <v>S2</v>
      </c>
      <c r="C6" s="1" t="str">
        <f>[6]Eurostat!C2452</f>
        <v>Eurostat</v>
      </c>
      <c r="D6" s="1" t="str">
        <f>[6]Eurostat!D2452</f>
        <v>Band I2</v>
      </c>
      <c r="E6" s="1" t="s">
        <v>91</v>
      </c>
      <c r="F6" s="1" t="s">
        <v>90</v>
      </c>
      <c r="G6" s="1" t="str">
        <f>[6]Graphs!L56</f>
        <v>Spain</v>
      </c>
      <c r="H6" s="16">
        <f>[6]Graphs!M56</f>
        <v>5.4437894999999994</v>
      </c>
    </row>
    <row r="7" spans="1:8" x14ac:dyDescent="0.35">
      <c r="A7" s="1">
        <f>[6]Eurostat!A2453</f>
        <v>2023</v>
      </c>
      <c r="B7" s="1" t="str">
        <f>[6]Eurostat!B2453</f>
        <v>S2</v>
      </c>
      <c r="C7" s="1" t="str">
        <f>[6]Eurostat!C2453</f>
        <v>Eurostat</v>
      </c>
      <c r="D7" s="1" t="str">
        <f>[6]Eurostat!D2453</f>
        <v>Band I2</v>
      </c>
      <c r="E7" s="1" t="s">
        <v>91</v>
      </c>
      <c r="F7" s="1" t="s">
        <v>90</v>
      </c>
      <c r="G7" s="1" t="str">
        <f>[6]Graphs!L57</f>
        <v>EU-15 Median</v>
      </c>
      <c r="H7" s="16">
        <f>[6]Graphs!M57</f>
        <v>5.7155406666666657</v>
      </c>
    </row>
    <row r="8" spans="1:8" x14ac:dyDescent="0.35">
      <c r="A8" s="1">
        <f>[6]Eurostat!A2454</f>
        <v>2023</v>
      </c>
      <c r="B8" s="1" t="str">
        <f>[6]Eurostat!B2454</f>
        <v>S2</v>
      </c>
      <c r="C8" s="1" t="str">
        <f>[6]Eurostat!C2454</f>
        <v>Eurostat</v>
      </c>
      <c r="D8" s="1" t="str">
        <f>[6]Eurostat!D2454</f>
        <v>Band I2</v>
      </c>
      <c r="E8" s="1" t="s">
        <v>91</v>
      </c>
      <c r="F8" s="1" t="s">
        <v>90</v>
      </c>
      <c r="G8" s="1" t="str">
        <f>[6]Graphs!L58</f>
        <v>Denmark</v>
      </c>
      <c r="H8" s="16">
        <f>[6]Graphs!M58</f>
        <v>6.0661873333333327</v>
      </c>
    </row>
    <row r="9" spans="1:8" x14ac:dyDescent="0.35">
      <c r="A9" s="1">
        <f>[6]Eurostat!A2455</f>
        <v>2023</v>
      </c>
      <c r="B9" s="1" t="str">
        <f>[6]Eurostat!B2455</f>
        <v>S2</v>
      </c>
      <c r="C9" s="1" t="str">
        <f>[6]Eurostat!C2455</f>
        <v>Eurostat</v>
      </c>
      <c r="D9" s="1" t="str">
        <f>[6]Eurostat!D2455</f>
        <v>Band I2</v>
      </c>
      <c r="E9" s="1" t="s">
        <v>91</v>
      </c>
      <c r="F9" s="1" t="s">
        <v>90</v>
      </c>
      <c r="G9" s="1" t="str">
        <f>[6]Graphs!L59</f>
        <v>United Kingdom</v>
      </c>
      <c r="H9" s="16">
        <f>[6]Graphs!M59</f>
        <v>6.1284611553222588</v>
      </c>
    </row>
    <row r="10" spans="1:8" x14ac:dyDescent="0.35">
      <c r="A10" s="1">
        <f>[6]Eurostat!A2456</f>
        <v>2023</v>
      </c>
      <c r="B10" s="1" t="str">
        <f>[6]Eurostat!B2456</f>
        <v>S2</v>
      </c>
      <c r="C10" s="1" t="str">
        <f>[6]Eurostat!C2456</f>
        <v>Eurostat</v>
      </c>
      <c r="D10" s="1" t="str">
        <f>[6]Eurostat!D2456</f>
        <v>Band I2</v>
      </c>
      <c r="E10" s="1" t="s">
        <v>91</v>
      </c>
      <c r="F10" s="1" t="s">
        <v>90</v>
      </c>
      <c r="G10" s="1" t="str">
        <f>[6]Graphs!L60</f>
        <v>Italy</v>
      </c>
      <c r="H10" s="16">
        <f>[6]Graphs!M60</f>
        <v>6.1406997499999996</v>
      </c>
    </row>
    <row r="11" spans="1:8" x14ac:dyDescent="0.35">
      <c r="A11" s="1">
        <f>[6]Eurostat!A2457</f>
        <v>2023</v>
      </c>
      <c r="B11" s="1" t="str">
        <f>[6]Eurostat!B2457</f>
        <v>S2</v>
      </c>
      <c r="C11" s="1" t="str">
        <f>[6]Eurostat!C2457</f>
        <v>Eurostat</v>
      </c>
      <c r="D11" s="1" t="str">
        <f>[6]Eurostat!D2457</f>
        <v>Band I2</v>
      </c>
      <c r="E11" s="1" t="s">
        <v>91</v>
      </c>
      <c r="F11" s="1" t="s">
        <v>90</v>
      </c>
      <c r="G11" s="1" t="str">
        <f>[6]Graphs!L61</f>
        <v>Portugal</v>
      </c>
      <c r="H11" s="16">
        <f>[6]Graphs!M61</f>
        <v>6.1845305833333324</v>
      </c>
    </row>
    <row r="12" spans="1:8" x14ac:dyDescent="0.35">
      <c r="A12" s="1">
        <f>[6]Eurostat!A2458</f>
        <v>2023</v>
      </c>
      <c r="B12" s="1" t="str">
        <f>[6]Eurostat!B2458</f>
        <v>S2</v>
      </c>
      <c r="C12" s="1" t="str">
        <f>[6]Eurostat!C2458</f>
        <v>Eurostat</v>
      </c>
      <c r="D12" s="1" t="str">
        <f>[6]Eurostat!D2458</f>
        <v>Band I2</v>
      </c>
      <c r="E12" s="1" t="s">
        <v>91</v>
      </c>
      <c r="F12" s="1" t="s">
        <v>90</v>
      </c>
      <c r="G12" s="1" t="str">
        <f>[6]Graphs!L62</f>
        <v>Austria</v>
      </c>
      <c r="H12" s="16">
        <f>[6]Graphs!M62</f>
        <v>6.5439434166666661</v>
      </c>
    </row>
    <row r="13" spans="1:8" x14ac:dyDescent="0.35">
      <c r="A13" s="1">
        <f>[6]Eurostat!A2459</f>
        <v>2023</v>
      </c>
      <c r="B13" s="1" t="str">
        <f>[6]Eurostat!B2459</f>
        <v>S2</v>
      </c>
      <c r="C13" s="1" t="str">
        <f>[6]Eurostat!C2459</f>
        <v>Eurostat</v>
      </c>
      <c r="D13" s="1" t="str">
        <f>[6]Eurostat!D2459</f>
        <v>Band I2</v>
      </c>
      <c r="E13" s="1" t="s">
        <v>91</v>
      </c>
      <c r="F13" s="1" t="s">
        <v>90</v>
      </c>
      <c r="G13" s="1" t="str">
        <f>[6]Graphs!L63</f>
        <v>Germany</v>
      </c>
      <c r="H13" s="16">
        <f>[6]Graphs!M63</f>
        <v>7.1356596666666654</v>
      </c>
    </row>
    <row r="14" spans="1:8" x14ac:dyDescent="0.35">
      <c r="A14" s="1">
        <f>[6]Eurostat!A2460</f>
        <v>2023</v>
      </c>
      <c r="B14" s="1" t="str">
        <f>[6]Eurostat!B2460</f>
        <v>S2</v>
      </c>
      <c r="C14" s="1" t="str">
        <f>[6]Eurostat!C2460</f>
        <v>Eurostat</v>
      </c>
      <c r="D14" s="1" t="str">
        <f>[6]Eurostat!D2460</f>
        <v>Band I2</v>
      </c>
      <c r="E14" s="1" t="s">
        <v>91</v>
      </c>
      <c r="F14" s="1" t="s">
        <v>90</v>
      </c>
      <c r="G14" s="1" t="str">
        <f>[6]Graphs!L64</f>
        <v>Ireland</v>
      </c>
      <c r="H14" s="16">
        <f>[6]Graphs!M64</f>
        <v>7.2890675833333329</v>
      </c>
    </row>
    <row r="15" spans="1:8" x14ac:dyDescent="0.35">
      <c r="A15" s="1">
        <f>[6]Eurostat!A2461</f>
        <v>2023</v>
      </c>
      <c r="B15" s="1" t="str">
        <f>[6]Eurostat!B2461</f>
        <v>S2</v>
      </c>
      <c r="C15" s="1" t="str">
        <f>'Figure 47'!$C$20</f>
        <v>NI - REMM</v>
      </c>
      <c r="D15" s="1" t="str">
        <f>[6]Eurostat!D2461</f>
        <v>Band I2</v>
      </c>
      <c r="E15" s="1" t="s">
        <v>91</v>
      </c>
      <c r="F15" s="1" t="s">
        <v>90</v>
      </c>
      <c r="G15" s="1" t="str">
        <f>[6]Graphs!L65</f>
        <v>NI</v>
      </c>
      <c r="H15" s="16">
        <f>[6]Graphs!M65</f>
        <v>7.6616669579712608</v>
      </c>
    </row>
    <row r="16" spans="1:8" x14ac:dyDescent="0.35">
      <c r="A16" s="1">
        <f>[6]Eurostat!A2462</f>
        <v>2023</v>
      </c>
      <c r="B16" s="1" t="str">
        <f>[6]Eurostat!B2462</f>
        <v>S2</v>
      </c>
      <c r="C16" s="1" t="str">
        <f>[6]Eurostat!C2462</f>
        <v>Eurostat</v>
      </c>
      <c r="D16" s="1" t="str">
        <f>[6]Eurostat!D2462</f>
        <v>Band I2</v>
      </c>
      <c r="E16" s="1" t="s">
        <v>91</v>
      </c>
      <c r="F16" s="1" t="s">
        <v>90</v>
      </c>
      <c r="G16" s="1" t="str">
        <f>[6]Graphs!L66</f>
        <v>France</v>
      </c>
      <c r="H16" s="16">
        <f>[6]Graphs!M66</f>
        <v>7.8851669166666669</v>
      </c>
    </row>
    <row r="17" spans="1:8" x14ac:dyDescent="0.35">
      <c r="A17" s="1">
        <f>[6]Eurostat!A2463</f>
        <v>2023</v>
      </c>
      <c r="B17" s="1" t="str">
        <f>[6]Eurostat!B2463</f>
        <v>S2</v>
      </c>
      <c r="C17" s="1" t="str">
        <f>[6]Eurostat!C2463</f>
        <v>Eurostat</v>
      </c>
      <c r="D17" s="1" t="str">
        <f>[6]Eurostat!D2463</f>
        <v>Band I2</v>
      </c>
      <c r="E17" s="1" t="s">
        <v>91</v>
      </c>
      <c r="F17" s="1" t="s">
        <v>90</v>
      </c>
      <c r="G17" s="1" t="str">
        <f>[6]Graphs!L67</f>
        <v>Luxembourg</v>
      </c>
      <c r="H17" s="16">
        <f>[6]Graphs!M67</f>
        <v>8.2182812499999986</v>
      </c>
    </row>
    <row r="18" spans="1:8" x14ac:dyDescent="0.35">
      <c r="A18" s="1">
        <f>[6]Eurostat!A2464</f>
        <v>2023</v>
      </c>
      <c r="B18" s="1" t="str">
        <f>[6]Eurostat!B2464</f>
        <v>S2</v>
      </c>
      <c r="C18" s="1" t="str">
        <f>[6]Eurostat!C2464</f>
        <v>Eurostat</v>
      </c>
      <c r="D18" s="1" t="str">
        <f>[6]Eurostat!D2464</f>
        <v>Band I2</v>
      </c>
      <c r="E18" s="1" t="s">
        <v>91</v>
      </c>
      <c r="F18" s="1" t="s">
        <v>90</v>
      </c>
      <c r="G18" s="1" t="str">
        <f>[6]Graphs!L68</f>
        <v>Netherlands</v>
      </c>
      <c r="H18" s="16">
        <f>[6]Graphs!M68</f>
        <v>8.3190921666666657</v>
      </c>
    </row>
    <row r="19" spans="1:8" x14ac:dyDescent="0.35">
      <c r="A19" s="1">
        <f>[6]Eurostat!A2496</f>
        <v>2023</v>
      </c>
      <c r="B19" s="1" t="str">
        <f>[6]Eurostat!B2496</f>
        <v>S2</v>
      </c>
      <c r="C19" s="1" t="str">
        <f>[6]Eurostat!C2496</f>
        <v>Eurostat</v>
      </c>
      <c r="D19" s="1" t="str">
        <f>[6]Eurostat!D2496</f>
        <v>Band I2</v>
      </c>
      <c r="E19" s="1" t="s">
        <v>91</v>
      </c>
      <c r="F19" s="1" t="s">
        <v>90</v>
      </c>
      <c r="G19" s="1" t="str">
        <f>[6]Graphs!L69</f>
        <v>Finland</v>
      </c>
      <c r="H19" s="16">
        <f>[6]Graphs!M69</f>
        <v>8.380455333333332</v>
      </c>
    </row>
    <row r="20" spans="1:8" x14ac:dyDescent="0.35">
      <c r="A20" s="1">
        <f>[6]Eurostat!A2497</f>
        <v>2023</v>
      </c>
      <c r="B20" s="1" t="str">
        <f>[6]Eurostat!B2497</f>
        <v>S2</v>
      </c>
      <c r="C20" s="1" t="str">
        <f>[6]Eurostat!C2497</f>
        <v>Eurostat</v>
      </c>
      <c r="D20" s="1" t="str">
        <f>[6]Eurostat!D2497</f>
        <v>Band I2</v>
      </c>
      <c r="E20" s="1" t="s">
        <v>91</v>
      </c>
      <c r="F20" s="1" t="s">
        <v>90</v>
      </c>
      <c r="G20" s="1" t="str">
        <f>[6]Graphs!L70</f>
        <v>Sweden</v>
      </c>
      <c r="H20" s="16">
        <f>[6]Graphs!M70</f>
        <v>11.238225666666665</v>
      </c>
    </row>
    <row r="21" spans="1:8" x14ac:dyDescent="0.35">
      <c r="A21" s="1"/>
      <c r="B21" s="1"/>
      <c r="C21" s="1"/>
      <c r="D21" s="1"/>
      <c r="E21" s="1"/>
      <c r="F21" s="1"/>
      <c r="G21" s="1"/>
      <c r="H21" s="16"/>
    </row>
    <row r="22" spans="1:8" x14ac:dyDescent="0.35">
      <c r="A22" s="1" t="s">
        <v>164</v>
      </c>
    </row>
    <row r="24" spans="1:8" x14ac:dyDescent="0.35">
      <c r="A24" s="10" t="s">
        <v>0</v>
      </c>
    </row>
  </sheetData>
  <hyperlinks>
    <hyperlink ref="A24" location="Contents!A1" display="Contents" xr:uid="{479831AC-7517-45FA-98D7-835D0D53BBAC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8E1B-2BAF-41F8-BF3F-184079B36335}">
  <dimension ref="A1:H24"/>
  <sheetViews>
    <sheetView workbookViewId="0"/>
  </sheetViews>
  <sheetFormatPr defaultRowHeight="14.5" x14ac:dyDescent="0.35"/>
  <cols>
    <col min="1" max="1" width="5.26953125" bestFit="1" customWidth="1"/>
    <col min="2" max="2" width="9.6328125" bestFit="1" customWidth="1"/>
    <col min="3" max="3" width="8.453125" bestFit="1" customWidth="1"/>
    <col min="4" max="4" width="11.6328125" bestFit="1" customWidth="1"/>
    <col min="5" max="5" width="22.6328125" bestFit="1" customWidth="1"/>
    <col min="6" max="6" width="25.453125" bestFit="1" customWidth="1"/>
    <col min="7" max="7" width="15.08984375" bestFit="1" customWidth="1"/>
    <col min="8" max="8" width="25.36328125" bestFit="1" customWidth="1"/>
  </cols>
  <sheetData>
    <row r="1" spans="1:8" x14ac:dyDescent="0.35">
      <c r="A1" s="1" t="s">
        <v>89</v>
      </c>
      <c r="B1" s="1"/>
      <c r="C1" s="1"/>
      <c r="D1" s="1"/>
      <c r="E1" s="1"/>
      <c r="F1" s="1"/>
      <c r="G1" s="1"/>
      <c r="H1" s="1"/>
    </row>
    <row r="2" spans="1:8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1" t="str">
        <f>[6]Eurostat!A1</f>
        <v>Year</v>
      </c>
      <c r="B3" s="1" t="str">
        <f>[6]Eurostat!B1</f>
        <v>Semester</v>
      </c>
      <c r="C3" s="1" t="str">
        <f>[6]Eurostat!C1</f>
        <v>Source</v>
      </c>
      <c r="D3" s="1" t="str">
        <f>[6]Eurostat!D1</f>
        <v xml:space="preserve">Band </v>
      </c>
      <c r="E3" s="1" t="str">
        <f>[6]Eurostat!E1</f>
        <v>Size of consumer</v>
      </c>
      <c r="F3" s="1" t="str">
        <f>[6]Eurostat!F1</f>
        <v>Annual consumption (kWh)</v>
      </c>
      <c r="G3" s="1" t="str">
        <f>[6]Eurostat!H1</f>
        <v>Country</v>
      </c>
      <c r="H3" s="1" t="str">
        <f>[6]Eurostat!$L$1</f>
        <v>Unit price exc VAT (p/kWh)</v>
      </c>
    </row>
    <row r="4" spans="1:8" x14ac:dyDescent="0.35">
      <c r="A4" s="1">
        <f>[6]Eurostat!A2477</f>
        <v>2023</v>
      </c>
      <c r="B4" s="1" t="str">
        <f>[6]Eurostat!B2477</f>
        <v>S2</v>
      </c>
      <c r="C4" s="1" t="str">
        <f>[6]Eurostat!C2477</f>
        <v>Eurostat</v>
      </c>
      <c r="D4" s="1" t="s">
        <v>95</v>
      </c>
      <c r="E4" s="1" t="s">
        <v>94</v>
      </c>
      <c r="F4" s="1" t="s">
        <v>96</v>
      </c>
      <c r="G4" s="1" t="str">
        <f>[6]Graphs!L81</f>
        <v>Luxembourg</v>
      </c>
      <c r="H4" s="16">
        <f>[6]Graphs!M81</f>
        <v>3.9535411666666662</v>
      </c>
    </row>
    <row r="5" spans="1:8" x14ac:dyDescent="0.35">
      <c r="A5" s="1">
        <f>[6]Eurostat!A2478</f>
        <v>2023</v>
      </c>
      <c r="B5" s="1" t="str">
        <f>[6]Eurostat!B2478</f>
        <v>S2</v>
      </c>
      <c r="C5" s="1" t="str">
        <f>[6]Eurostat!C2478</f>
        <v>Eurostat</v>
      </c>
      <c r="D5" s="1" t="s">
        <v>95</v>
      </c>
      <c r="E5" s="1" t="s">
        <v>94</v>
      </c>
      <c r="F5" s="1" t="s">
        <v>96</v>
      </c>
      <c r="G5" s="1" t="str">
        <f>[6]Graphs!L82</f>
        <v>Greece</v>
      </c>
      <c r="H5" s="16">
        <f>[6]Graphs!M82</f>
        <v>4.3436355833333327</v>
      </c>
    </row>
    <row r="6" spans="1:8" x14ac:dyDescent="0.35">
      <c r="A6" s="1">
        <f>[6]Eurostat!A2479</f>
        <v>2023</v>
      </c>
      <c r="B6" s="1" t="str">
        <f>[6]Eurostat!B2479</f>
        <v>S2</v>
      </c>
      <c r="C6" s="1" t="str">
        <f>[6]Eurostat!C2479</f>
        <v>Eurostat</v>
      </c>
      <c r="D6" s="1" t="s">
        <v>95</v>
      </c>
      <c r="E6" s="1" t="s">
        <v>94</v>
      </c>
      <c r="F6" s="1" t="s">
        <v>96</v>
      </c>
      <c r="G6" s="1" t="str">
        <f>[6]Graphs!L83</f>
        <v>Belgium</v>
      </c>
      <c r="H6" s="16">
        <f>[6]Graphs!M83</f>
        <v>4.4488295833333336</v>
      </c>
    </row>
    <row r="7" spans="1:8" x14ac:dyDescent="0.35">
      <c r="A7" s="1">
        <f>[6]Eurostat!A2480</f>
        <v>2023</v>
      </c>
      <c r="B7" s="1" t="str">
        <f>[6]Eurostat!B2480</f>
        <v>S2</v>
      </c>
      <c r="C7" s="1" t="str">
        <f>[6]Eurostat!C2480</f>
        <v>Eurostat</v>
      </c>
      <c r="D7" s="1" t="s">
        <v>95</v>
      </c>
      <c r="E7" s="1" t="s">
        <v>94</v>
      </c>
      <c r="F7" s="1" t="s">
        <v>96</v>
      </c>
      <c r="G7" s="1" t="str">
        <f>[6]Graphs!L84</f>
        <v>Denmark</v>
      </c>
      <c r="H7" s="16">
        <f>[6]Graphs!M84</f>
        <v>4.7293469166666666</v>
      </c>
    </row>
    <row r="8" spans="1:8" x14ac:dyDescent="0.35">
      <c r="A8" s="1">
        <f>[6]Eurostat!A2481</f>
        <v>2023</v>
      </c>
      <c r="B8" s="1" t="str">
        <f>[6]Eurostat!B2481</f>
        <v>S2</v>
      </c>
      <c r="C8" s="1" t="str">
        <f>[6]Eurostat!C2481</f>
        <v>Eurostat</v>
      </c>
      <c r="D8" s="1" t="s">
        <v>95</v>
      </c>
      <c r="E8" s="1" t="s">
        <v>94</v>
      </c>
      <c r="F8" s="1" t="s">
        <v>96</v>
      </c>
      <c r="G8" s="1" t="str">
        <f>[6]Graphs!L85</f>
        <v>Spain</v>
      </c>
      <c r="H8" s="16">
        <f>[6]Graphs!M85</f>
        <v>4.751262333333333</v>
      </c>
    </row>
    <row r="9" spans="1:8" x14ac:dyDescent="0.35">
      <c r="A9" s="1">
        <f>[6]Eurostat!A2482</f>
        <v>2023</v>
      </c>
      <c r="B9" s="1" t="str">
        <f>[6]Eurostat!B2482</f>
        <v>S2</v>
      </c>
      <c r="C9" s="1" t="str">
        <f>[6]Eurostat!C2482</f>
        <v>Eurostat</v>
      </c>
      <c r="D9" s="1" t="s">
        <v>95</v>
      </c>
      <c r="E9" s="1" t="s">
        <v>94</v>
      </c>
      <c r="F9" s="1" t="s">
        <v>96</v>
      </c>
      <c r="G9" s="1" t="str">
        <f>[6]Graphs!L86</f>
        <v>Austria</v>
      </c>
      <c r="H9" s="16">
        <f>[6]Graphs!M86</f>
        <v>4.8170085833333331</v>
      </c>
    </row>
    <row r="10" spans="1:8" x14ac:dyDescent="0.35">
      <c r="A10" s="1">
        <f>[6]Eurostat!A2483</f>
        <v>2023</v>
      </c>
      <c r="B10" s="1" t="str">
        <f>[6]Eurostat!B2483</f>
        <v>S2</v>
      </c>
      <c r="C10" s="1" t="str">
        <f>[6]Eurostat!C2483</f>
        <v>Eurostat</v>
      </c>
      <c r="D10" s="1" t="s">
        <v>95</v>
      </c>
      <c r="E10" s="1" t="s">
        <v>94</v>
      </c>
      <c r="F10" s="1" t="s">
        <v>96</v>
      </c>
      <c r="G10" s="1" t="str">
        <f>[6]Graphs!L87</f>
        <v>Portugal</v>
      </c>
      <c r="H10" s="16">
        <f>[6]Graphs!M87</f>
        <v>4.8345409166666666</v>
      </c>
    </row>
    <row r="11" spans="1:8" x14ac:dyDescent="0.35">
      <c r="A11" s="1">
        <f>[6]Eurostat!A2484</f>
        <v>2023</v>
      </c>
      <c r="B11" s="1" t="str">
        <f>[6]Eurostat!B2484</f>
        <v>S2</v>
      </c>
      <c r="C11" s="1" t="str">
        <f>[6]Eurostat!C2484</f>
        <v>Eurostat</v>
      </c>
      <c r="D11" s="1" t="s">
        <v>95</v>
      </c>
      <c r="E11" s="1" t="s">
        <v>94</v>
      </c>
      <c r="F11" s="1" t="s">
        <v>96</v>
      </c>
      <c r="G11" s="1" t="str">
        <f>[6]Graphs!L88</f>
        <v>Italy</v>
      </c>
      <c r="H11" s="16">
        <f>[6]Graphs!M88</f>
        <v>5.1588890833333334</v>
      </c>
    </row>
    <row r="12" spans="1:8" x14ac:dyDescent="0.35">
      <c r="A12" s="1">
        <f>[6]Eurostat!A2485</f>
        <v>2023</v>
      </c>
      <c r="B12" s="1" t="str">
        <f>[6]Eurostat!B2485</f>
        <v>S2</v>
      </c>
      <c r="C12" s="1" t="str">
        <f>[6]Eurostat!C2485</f>
        <v>Eurostat</v>
      </c>
      <c r="D12" s="1" t="s">
        <v>95</v>
      </c>
      <c r="E12" s="1" t="s">
        <v>94</v>
      </c>
      <c r="F12" s="1" t="s">
        <v>96</v>
      </c>
      <c r="G12" s="1" t="str">
        <f>[6]Graphs!L89</f>
        <v>EU-15 Median</v>
      </c>
      <c r="H12" s="16">
        <f>[6]Graphs!M89</f>
        <v>5.2991477499999995</v>
      </c>
    </row>
    <row r="13" spans="1:8" x14ac:dyDescent="0.35">
      <c r="A13" s="1">
        <f>[6]Eurostat!A2486</f>
        <v>2023</v>
      </c>
      <c r="B13" s="1" t="str">
        <f>[6]Eurostat!B2486</f>
        <v>S2</v>
      </c>
      <c r="C13" s="1" t="str">
        <f>[6]Eurostat!C2486</f>
        <v>Eurostat</v>
      </c>
      <c r="D13" s="1" t="s">
        <v>95</v>
      </c>
      <c r="E13" s="1" t="s">
        <v>94</v>
      </c>
      <c r="F13" s="1" t="s">
        <v>96</v>
      </c>
      <c r="G13" s="1" t="str">
        <f>[6]Graphs!L90</f>
        <v>Netherlands</v>
      </c>
      <c r="H13" s="16">
        <f>[6]Graphs!M90</f>
        <v>5.5183019166666654</v>
      </c>
    </row>
    <row r="14" spans="1:8" x14ac:dyDescent="0.35">
      <c r="A14" s="1">
        <f>[6]Eurostat!A2487</f>
        <v>2023</v>
      </c>
      <c r="B14" s="1" t="str">
        <f>[6]Eurostat!B2487</f>
        <v>S2</v>
      </c>
      <c r="C14" s="1" t="str">
        <f>[6]Eurostat!C2487</f>
        <v>Eurostat</v>
      </c>
      <c r="D14" s="1" t="s">
        <v>95</v>
      </c>
      <c r="E14" s="1" t="s">
        <v>94</v>
      </c>
      <c r="F14" s="1" t="s">
        <v>96</v>
      </c>
      <c r="G14" s="1" t="str">
        <f>[6]Graphs!L91</f>
        <v>Ireland</v>
      </c>
      <c r="H14" s="16">
        <f>[6]Graphs!M91</f>
        <v>5.527068083333333</v>
      </c>
    </row>
    <row r="15" spans="1:8" x14ac:dyDescent="0.35">
      <c r="A15" s="1">
        <f>[6]Eurostat!A2488</f>
        <v>2023</v>
      </c>
      <c r="B15" s="1" t="str">
        <f>[6]Eurostat!B2488</f>
        <v>S2</v>
      </c>
      <c r="C15" s="1" t="str">
        <f>[6]Eurostat!C2488</f>
        <v>Eurostat</v>
      </c>
      <c r="D15" s="1" t="s">
        <v>95</v>
      </c>
      <c r="E15" s="1" t="s">
        <v>94</v>
      </c>
      <c r="F15" s="1" t="s">
        <v>96</v>
      </c>
      <c r="G15" s="1" t="str">
        <f>[6]Graphs!L92</f>
        <v>NI</v>
      </c>
      <c r="H15" s="16">
        <f>[6]Graphs!M92</f>
        <v>5.7398255135276237</v>
      </c>
    </row>
    <row r="16" spans="1:8" x14ac:dyDescent="0.35">
      <c r="A16" s="1">
        <f>[6]Eurostat!A2489</f>
        <v>2023</v>
      </c>
      <c r="B16" s="1" t="str">
        <f>[6]Eurostat!B2489</f>
        <v>S2</v>
      </c>
      <c r="C16" s="1" t="str">
        <f>[6]Eurostat!C2489</f>
        <v>Eurostat</v>
      </c>
      <c r="D16" s="1" t="s">
        <v>95</v>
      </c>
      <c r="E16" s="1" t="s">
        <v>94</v>
      </c>
      <c r="F16" s="1" t="s">
        <v>96</v>
      </c>
      <c r="G16" s="1" t="str">
        <f>[6]Graphs!L93</f>
        <v>France</v>
      </c>
      <c r="H16" s="16">
        <f>[6]Graphs!M93</f>
        <v>5.7900530833333335</v>
      </c>
    </row>
    <row r="17" spans="1:8" x14ac:dyDescent="0.35">
      <c r="A17" s="1">
        <f t="shared" ref="A17:C20" si="0">A13</f>
        <v>2023</v>
      </c>
      <c r="B17" s="1" t="str">
        <f t="shared" si="0"/>
        <v>S2</v>
      </c>
      <c r="C17" s="1" t="str">
        <f t="shared" si="0"/>
        <v>Eurostat</v>
      </c>
      <c r="D17" s="1" t="s">
        <v>95</v>
      </c>
      <c r="E17" s="1" t="s">
        <v>94</v>
      </c>
      <c r="F17" s="1" t="s">
        <v>96</v>
      </c>
      <c r="G17" s="1" t="str">
        <f>[6]Graphs!L94</f>
        <v>United Kingdom</v>
      </c>
      <c r="H17" s="16">
        <f>[6]Graphs!M94</f>
        <v>6.0023427759929788</v>
      </c>
    </row>
    <row r="18" spans="1:8" x14ac:dyDescent="0.35">
      <c r="A18" s="1">
        <f t="shared" si="0"/>
        <v>2023</v>
      </c>
      <c r="B18" s="1" t="str">
        <f t="shared" si="0"/>
        <v>S2</v>
      </c>
      <c r="C18" s="1" t="str">
        <f t="shared" si="0"/>
        <v>Eurostat</v>
      </c>
      <c r="D18" s="1" t="s">
        <v>95</v>
      </c>
      <c r="E18" s="1" t="s">
        <v>94</v>
      </c>
      <c r="F18" s="1" t="s">
        <v>96</v>
      </c>
      <c r="G18" s="1" t="str">
        <f>[6]Graphs!L95</f>
        <v>Germany</v>
      </c>
      <c r="H18" s="16">
        <f>[6]Graphs!M95</f>
        <v>6.2502768333333325</v>
      </c>
    </row>
    <row r="19" spans="1:8" x14ac:dyDescent="0.35">
      <c r="A19" s="1">
        <f t="shared" si="0"/>
        <v>2023</v>
      </c>
      <c r="B19" s="1" t="str">
        <f t="shared" si="0"/>
        <v>S2</v>
      </c>
      <c r="C19" s="1" t="str">
        <f t="shared" si="0"/>
        <v>Eurostat</v>
      </c>
      <c r="D19" s="1" t="s">
        <v>95</v>
      </c>
      <c r="E19" s="1" t="s">
        <v>94</v>
      </c>
      <c r="F19" s="1" t="s">
        <v>96</v>
      </c>
      <c r="G19" s="1" t="str">
        <f>[6]Graphs!L96</f>
        <v>Finland</v>
      </c>
      <c r="H19" s="16">
        <f>[6]Graphs!M96</f>
        <v>8.1262364999999992</v>
      </c>
    </row>
    <row r="20" spans="1:8" x14ac:dyDescent="0.35">
      <c r="A20" s="1">
        <f t="shared" si="0"/>
        <v>2023</v>
      </c>
      <c r="B20" s="1" t="str">
        <f t="shared" si="0"/>
        <v>S2</v>
      </c>
      <c r="C20" s="1" t="str">
        <f t="shared" si="0"/>
        <v>Eurostat</v>
      </c>
      <c r="D20" s="1" t="s">
        <v>95</v>
      </c>
      <c r="E20" s="1" t="s">
        <v>94</v>
      </c>
      <c r="F20" s="1" t="s">
        <v>96</v>
      </c>
      <c r="G20" s="1" t="str">
        <f>[6]Graphs!L97</f>
        <v>Sweden</v>
      </c>
      <c r="H20" s="16">
        <f>[6]Graphs!M97</f>
        <v>10.962091416666667</v>
      </c>
    </row>
    <row r="21" spans="1:8" x14ac:dyDescent="0.35">
      <c r="H21" s="16"/>
    </row>
    <row r="22" spans="1:8" x14ac:dyDescent="0.35">
      <c r="A22" s="1" t="s">
        <v>164</v>
      </c>
    </row>
    <row r="24" spans="1:8" x14ac:dyDescent="0.35">
      <c r="A24" s="10" t="s">
        <v>0</v>
      </c>
    </row>
  </sheetData>
  <hyperlinks>
    <hyperlink ref="A24" location="Contents!A1" display="Contents" xr:uid="{970DF1D8-7616-4617-B9BC-48F78A4FB2D8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51EA-434D-40DE-A9E0-29BE20FD96D6}">
  <dimension ref="A1:D18"/>
  <sheetViews>
    <sheetView workbookViewId="0"/>
  </sheetViews>
  <sheetFormatPr defaultRowHeight="14.5" x14ac:dyDescent="0.35"/>
  <cols>
    <col min="1" max="1" width="44.1796875" bestFit="1" customWidth="1"/>
    <col min="2" max="2" width="26.453125" bestFit="1" customWidth="1"/>
    <col min="3" max="3" width="20.54296875" bestFit="1" customWidth="1"/>
    <col min="4" max="4" width="22.08984375" bestFit="1" customWidth="1"/>
  </cols>
  <sheetData>
    <row r="1" spans="1:4" x14ac:dyDescent="0.35">
      <c r="A1" s="1" t="str">
        <f>[5]AREMM!$A$1243</f>
        <v>Table 21: Gas - Complaints</v>
      </c>
      <c r="B1" s="1"/>
      <c r="C1" s="1"/>
      <c r="D1" s="1"/>
    </row>
    <row r="2" spans="1:4" x14ac:dyDescent="0.35">
      <c r="A2" s="1"/>
      <c r="B2" s="1"/>
      <c r="C2" s="1"/>
      <c r="D2" s="1"/>
    </row>
    <row r="3" spans="1:4" x14ac:dyDescent="0.35">
      <c r="A3" s="1" t="str">
        <f>[5]AREMM!A1244</f>
        <v>Complaint Type</v>
      </c>
      <c r="B3" s="1" t="str">
        <f>[5]AREMM!B1244</f>
        <v>No. of Domestic Complaints</v>
      </c>
      <c r="C3" s="1" t="str">
        <f>[5]AREMM!C1244</f>
        <v>No. of I&amp;C complaints</v>
      </c>
      <c r="D3" s="1" t="str">
        <f>[5]AREMM!D1244</f>
        <v>No. of Total Complaints</v>
      </c>
    </row>
    <row r="4" spans="1:4" x14ac:dyDescent="0.35">
      <c r="A4" s="1" t="str">
        <f>[5]AREMM!A1245</f>
        <v>Bills, payments and accounts</v>
      </c>
      <c r="B4" s="17">
        <f>[5]AREMM!B1245</f>
        <v>39305</v>
      </c>
      <c r="C4" s="17">
        <f>[5]AREMM!C1245</f>
        <v>2454</v>
      </c>
      <c r="D4" s="17">
        <f>[5]AREMM!D1245</f>
        <v>41759</v>
      </c>
    </row>
    <row r="5" spans="1:4" x14ac:dyDescent="0.35">
      <c r="A5" s="1" t="str">
        <f>[5]AREMM!A1246</f>
        <v>Prepayment meter issues</v>
      </c>
      <c r="B5" s="17">
        <f>[5]AREMM!B1246</f>
        <v>5432</v>
      </c>
      <c r="C5" s="17">
        <f>[5]AREMM!C1246</f>
        <v>8</v>
      </c>
      <c r="D5" s="17">
        <f>[5]AREMM!D1246</f>
        <v>5440</v>
      </c>
    </row>
    <row r="6" spans="1:4" x14ac:dyDescent="0.35">
      <c r="A6" s="1" t="str">
        <f>[5]AREMM!A1247</f>
        <v>Customer service</v>
      </c>
      <c r="B6" s="17">
        <f>[5]AREMM!B1247</f>
        <v>4367</v>
      </c>
      <c r="C6" s="17">
        <f>[5]AREMM!C1247</f>
        <v>231</v>
      </c>
      <c r="D6" s="17">
        <f>[5]AREMM!D1247</f>
        <v>4598</v>
      </c>
    </row>
    <row r="7" spans="1:4" x14ac:dyDescent="0.35">
      <c r="A7" s="1" t="str">
        <f>[5]AREMM!A1248</f>
        <v>Switching</v>
      </c>
      <c r="B7" s="17">
        <f>[5]AREMM!B1248</f>
        <v>3380</v>
      </c>
      <c r="C7" s="17">
        <f>[5]AREMM!C1248</f>
        <v>20</v>
      </c>
      <c r="D7" s="17">
        <f>[5]AREMM!D1248</f>
        <v>3400</v>
      </c>
    </row>
    <row r="8" spans="1:4" x14ac:dyDescent="0.35">
      <c r="A8" s="1" t="str">
        <f>[5]AREMM!A1249</f>
        <v>Other</v>
      </c>
      <c r="B8" s="17">
        <f>[5]AREMM!B1249</f>
        <v>1350</v>
      </c>
      <c r="C8" s="17">
        <f>[5]AREMM!C1249</f>
        <v>42</v>
      </c>
      <c r="D8" s="17">
        <f>[5]AREMM!D1249</f>
        <v>1392</v>
      </c>
    </row>
    <row r="9" spans="1:4" x14ac:dyDescent="0.35">
      <c r="A9" s="1" t="str">
        <f>[5]AREMM!A1250</f>
        <v>Debt issues, disconnections and reconnections</v>
      </c>
      <c r="B9" s="17">
        <f>[5]AREMM!B1250</f>
        <v>1087</v>
      </c>
      <c r="C9" s="17">
        <f>[5]AREMM!C1250</f>
        <v>199</v>
      </c>
      <c r="D9" s="17">
        <f>[5]AREMM!D1250</f>
        <v>1286</v>
      </c>
    </row>
    <row r="10" spans="1:4" x14ac:dyDescent="0.35">
      <c r="A10" s="1" t="str">
        <f>[5]AREMM!A1251</f>
        <v>Network company related</v>
      </c>
      <c r="B10" s="17">
        <f>[5]AREMM!B1251</f>
        <v>1024</v>
      </c>
      <c r="C10" s="17">
        <f>[5]AREMM!C1251</f>
        <v>30</v>
      </c>
      <c r="D10" s="17">
        <f>[5]AREMM!D1251</f>
        <v>1054</v>
      </c>
    </row>
    <row r="11" spans="1:4" x14ac:dyDescent="0.35">
      <c r="A11" s="1" t="str">
        <f>[5]AREMM!A1252</f>
        <v>Tariffs</v>
      </c>
      <c r="B11" s="17">
        <f>[5]AREMM!B1252</f>
        <v>790</v>
      </c>
      <c r="C11" s="17">
        <f>[5]AREMM!C1252</f>
        <v>31</v>
      </c>
      <c r="D11" s="17">
        <f>[5]AREMM!D1252</f>
        <v>821</v>
      </c>
    </row>
    <row r="12" spans="1:4" x14ac:dyDescent="0.35">
      <c r="A12" s="1" t="str">
        <f>[5]AREMM!A1253</f>
        <v>Selling/marketing – doorstep and face-to-face</v>
      </c>
      <c r="B12" s="17">
        <f>[5]AREMM!B1253</f>
        <v>4</v>
      </c>
      <c r="C12" s="17">
        <f>[5]AREMM!C1253</f>
        <v>0</v>
      </c>
      <c r="D12" s="17">
        <f>[5]AREMM!D1253</f>
        <v>4</v>
      </c>
    </row>
    <row r="13" spans="1:4" x14ac:dyDescent="0.35">
      <c r="A13" s="1" t="str">
        <f>[5]AREMM!A1254</f>
        <v>Selling/marketing – other</v>
      </c>
      <c r="B13" s="17">
        <f>[5]AREMM!B1254</f>
        <v>1</v>
      </c>
      <c r="C13" s="17">
        <f>[5]AREMM!C1254</f>
        <v>0</v>
      </c>
      <c r="D13" s="17">
        <f>[5]AREMM!D1254</f>
        <v>1</v>
      </c>
    </row>
    <row r="14" spans="1:4" x14ac:dyDescent="0.35">
      <c r="A14" s="1" t="str">
        <f>[5]AREMM!A1255</f>
        <v>Total</v>
      </c>
      <c r="B14" s="17">
        <f>[5]AREMM!B1255</f>
        <v>56740</v>
      </c>
      <c r="C14" s="17">
        <f>[5]AREMM!C1255</f>
        <v>3015</v>
      </c>
      <c r="D14" s="17">
        <f>[5]AREMM!D1255</f>
        <v>59755</v>
      </c>
    </row>
    <row r="16" spans="1:4" x14ac:dyDescent="0.35">
      <c r="A16" s="1" t="s">
        <v>165</v>
      </c>
    </row>
    <row r="18" spans="1:1" x14ac:dyDescent="0.35">
      <c r="A18" s="10" t="s">
        <v>0</v>
      </c>
    </row>
  </sheetData>
  <hyperlinks>
    <hyperlink ref="A18" location="Contents!A1" display="Contents" xr:uid="{5B25B5EF-9C9C-4B3A-B200-591868CC946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555C-259F-43DE-8945-7CA443B2B91A}">
  <dimension ref="A1:J13"/>
  <sheetViews>
    <sheetView workbookViewId="0">
      <selection activeCell="A2" sqref="A2"/>
    </sheetView>
  </sheetViews>
  <sheetFormatPr defaultRowHeight="14.5" x14ac:dyDescent="0.35"/>
  <cols>
    <col min="1" max="1" width="9.81640625" bestFit="1" customWidth="1"/>
    <col min="2" max="2" width="9" bestFit="1" customWidth="1"/>
    <col min="3" max="3" width="14.26953125" bestFit="1" customWidth="1"/>
    <col min="4" max="4" width="12.7265625" bestFit="1" customWidth="1"/>
    <col min="5" max="5" width="9.90625" bestFit="1" customWidth="1"/>
    <col min="6" max="6" width="14.26953125" bestFit="1" customWidth="1"/>
    <col min="7" max="7" width="12.1796875" bestFit="1" customWidth="1"/>
    <col min="8" max="8" width="10.26953125" bestFit="1" customWidth="1"/>
    <col min="9" max="9" width="9.6328125" bestFit="1" customWidth="1"/>
    <col min="10" max="10" width="9.90625" bestFit="1" customWidth="1"/>
  </cols>
  <sheetData>
    <row r="1" spans="1:10" x14ac:dyDescent="0.35">
      <c r="A1" s="1" t="str">
        <f>'[1]AREMM Outputs'!A250</f>
        <v>Figure 4: Electricity Market Share by Consumption (overtime) – Total NI Market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1"/>
      <c r="B3" s="1" t="str">
        <f>'[1]AREMM Outputs'!B251</f>
        <v>Power NI</v>
      </c>
      <c r="C3" s="1" t="str">
        <f>'[1]AREMM Outputs'!C251</f>
        <v>Electric Ireland</v>
      </c>
      <c r="D3" s="1" t="str">
        <f>'[1]AREMM Outputs'!D251</f>
        <v>SSE Airtricity</v>
      </c>
      <c r="E3" s="1" t="str">
        <f>'[1]AREMM Outputs'!E251</f>
        <v>Go Power</v>
      </c>
      <c r="F3" s="1" t="str">
        <f>'[1]AREMM Outputs'!F251</f>
        <v>Budget Energy</v>
      </c>
      <c r="G3" s="1" t="str">
        <f>'[1]AREMM Outputs'!G251</f>
        <v>Click Energy</v>
      </c>
      <c r="H3" s="1" t="str">
        <f>'[1]AREMM Outputs'!H251</f>
        <v>Flogas ES</v>
      </c>
      <c r="I3" s="1" t="str">
        <f>'[1]AREMM Outputs'!I251</f>
        <v>3T Power</v>
      </c>
      <c r="J3" s="1" t="str">
        <f>'[1]AREMM Outputs'!J251</f>
        <v>Total</v>
      </c>
    </row>
    <row r="4" spans="1:10" x14ac:dyDescent="0.35">
      <c r="A4" s="1" t="str">
        <f>'[1]AREMM Outputs'!A252</f>
        <v>2022 - Q3</v>
      </c>
      <c r="B4" s="6">
        <f>'[1]AREMM Outputs'!B252</f>
        <v>605.29701899999998</v>
      </c>
      <c r="C4" s="13">
        <f>'[1]AREMM Outputs'!C252</f>
        <v>476.12754899999993</v>
      </c>
      <c r="D4" s="13">
        <f>'[1]AREMM Outputs'!D252</f>
        <v>357.55453099999994</v>
      </c>
      <c r="E4" s="13">
        <f>'[1]AREMM Outputs'!E252</f>
        <v>137.64318600000001</v>
      </c>
      <c r="F4" s="13">
        <f>'[1]AREMM Outputs'!F252</f>
        <v>53.440764999999999</v>
      </c>
      <c r="G4" s="13">
        <f>'[1]AREMM Outputs'!G252</f>
        <v>30.734115999999997</v>
      </c>
      <c r="H4" s="13">
        <f>'[1]AREMM Outputs'!H252</f>
        <v>7.5347470000000003</v>
      </c>
      <c r="I4" s="13">
        <f>'[1]AREMM Outputs'!I252</f>
        <v>14.337088999999999</v>
      </c>
      <c r="J4" s="13">
        <f>'[1]AREMM Outputs'!J252</f>
        <v>1682.6690020000001</v>
      </c>
    </row>
    <row r="5" spans="1:10" x14ac:dyDescent="0.35">
      <c r="A5" s="1" t="str">
        <f>'[1]AREMM Outputs'!A253</f>
        <v>2022 - Q4</v>
      </c>
      <c r="B5" s="6">
        <f>'[1]AREMM Outputs'!B253</f>
        <v>774.30069000000003</v>
      </c>
      <c r="C5" s="13">
        <f>'[1]AREMM Outputs'!C253</f>
        <v>529.34966400000008</v>
      </c>
      <c r="D5" s="13">
        <f>'[1]AREMM Outputs'!D253</f>
        <v>413.733047</v>
      </c>
      <c r="E5" s="13">
        <f>'[1]AREMM Outputs'!E253</f>
        <v>142.57811800000002</v>
      </c>
      <c r="F5" s="13">
        <f>'[1]AREMM Outputs'!F253</f>
        <v>72.209066000000007</v>
      </c>
      <c r="G5" s="13">
        <f>'[1]AREMM Outputs'!G253</f>
        <v>38.582735000000007</v>
      </c>
      <c r="H5" s="13">
        <f>'[1]AREMM Outputs'!H253</f>
        <v>10.299371000000001</v>
      </c>
      <c r="I5" s="13">
        <f>'[1]AREMM Outputs'!I253</f>
        <v>16.938185000000001</v>
      </c>
      <c r="J5" s="13">
        <f>'[1]AREMM Outputs'!J253</f>
        <v>1997.9908759999998</v>
      </c>
    </row>
    <row r="6" spans="1:10" x14ac:dyDescent="0.35">
      <c r="A6" s="1" t="str">
        <f>'[1]AREMM Outputs'!A254</f>
        <v>2023 - Q1</v>
      </c>
      <c r="B6" s="6">
        <f>'[1]AREMM Outputs'!B254</f>
        <v>788.09455899999989</v>
      </c>
      <c r="C6" s="13">
        <f>'[1]AREMM Outputs'!C254</f>
        <v>526.25680699999998</v>
      </c>
      <c r="D6" s="13">
        <f>'[1]AREMM Outputs'!D254</f>
        <v>412.75132799999994</v>
      </c>
      <c r="E6" s="13">
        <f>'[1]AREMM Outputs'!E254</f>
        <v>151.03702200000001</v>
      </c>
      <c r="F6" s="13">
        <f>'[1]AREMM Outputs'!F254</f>
        <v>77.281137999999999</v>
      </c>
      <c r="G6" s="13">
        <f>'[1]AREMM Outputs'!G254</f>
        <v>43.410153999999999</v>
      </c>
      <c r="H6" s="13">
        <f>'[1]AREMM Outputs'!H254</f>
        <v>10.944533</v>
      </c>
      <c r="I6" s="13">
        <f>'[1]AREMM Outputs'!I254</f>
        <v>17.218021999999998</v>
      </c>
      <c r="J6" s="13">
        <f>'[1]AREMM Outputs'!J254</f>
        <v>2026.9935629999998</v>
      </c>
    </row>
    <row r="7" spans="1:10" x14ac:dyDescent="0.35">
      <c r="A7" s="1" t="str">
        <f>'[1]AREMM Outputs'!A255</f>
        <v>2023 - Q2</v>
      </c>
      <c r="B7" s="6">
        <f>'[1]AREMM Outputs'!B255</f>
        <v>619.66357996199997</v>
      </c>
      <c r="C7" s="13">
        <f>'[1]AREMM Outputs'!C255</f>
        <v>459.69775200100003</v>
      </c>
      <c r="D7" s="13">
        <f>'[1]AREMM Outputs'!D255</f>
        <v>356.15065881300001</v>
      </c>
      <c r="E7" s="13">
        <f>'[1]AREMM Outputs'!E255</f>
        <v>160.286019141</v>
      </c>
      <c r="F7" s="13">
        <f>'[1]AREMM Outputs'!F255</f>
        <v>64.434094518999999</v>
      </c>
      <c r="G7" s="13">
        <f>'[1]AREMM Outputs'!G255</f>
        <v>32.744240195999993</v>
      </c>
      <c r="H7" s="13">
        <f>'[1]AREMM Outputs'!H255</f>
        <v>11.438850766</v>
      </c>
      <c r="I7" s="13">
        <f>'[1]AREMM Outputs'!I255</f>
        <v>7.6671619229999992</v>
      </c>
      <c r="J7" s="13">
        <f>'[1]AREMM Outputs'!J255</f>
        <v>1712.082357321</v>
      </c>
    </row>
    <row r="8" spans="1:10" x14ac:dyDescent="0.35">
      <c r="A8" s="1" t="str">
        <f>'[1]AREMM Outputs'!A256</f>
        <v>2023 - Q3</v>
      </c>
      <c r="B8" s="6">
        <f>'[1]AREMM Outputs'!B256</f>
        <v>574.53097857199998</v>
      </c>
      <c r="C8" s="13">
        <f>'[1]AREMM Outputs'!C256</f>
        <v>426.37568219599996</v>
      </c>
      <c r="D8" s="13">
        <f>'[1]AREMM Outputs'!D256</f>
        <v>336.38107966799998</v>
      </c>
      <c r="E8" s="13">
        <f>'[1]AREMM Outputs'!E256</f>
        <v>164.36216422200002</v>
      </c>
      <c r="F8" s="13">
        <f>'[1]AREMM Outputs'!F256</f>
        <v>62.074708467000001</v>
      </c>
      <c r="G8" s="13">
        <f>'[1]AREMM Outputs'!G256</f>
        <v>35.363365363</v>
      </c>
      <c r="H8" s="13">
        <f>'[1]AREMM Outputs'!H256</f>
        <v>12.415511103000002</v>
      </c>
      <c r="I8" s="13">
        <f>'[1]AREMM Outputs'!I256</f>
        <v>8.0373267930000001</v>
      </c>
      <c r="J8" s="13">
        <f>'[1]AREMM Outputs'!J256</f>
        <v>1619.5408163839998</v>
      </c>
    </row>
    <row r="9" spans="1:10" x14ac:dyDescent="0.35">
      <c r="A9" s="1" t="str">
        <f>'[1]AREMM Outputs'!A257</f>
        <v>2023 - Q4</v>
      </c>
      <c r="B9" s="6">
        <f>'[1]AREMM Outputs'!B257</f>
        <v>791.61604868099994</v>
      </c>
      <c r="C9" s="13">
        <f>'[1]AREMM Outputs'!C257</f>
        <v>456.08022071500005</v>
      </c>
      <c r="D9" s="13">
        <f>'[1]AREMM Outputs'!D257</f>
        <v>341.54707115699995</v>
      </c>
      <c r="E9" s="13">
        <f>'[1]AREMM Outputs'!E257</f>
        <v>185.16508770099998</v>
      </c>
      <c r="F9" s="13">
        <f>'[1]AREMM Outputs'!F257</f>
        <v>85.872708058999976</v>
      </c>
      <c r="G9" s="13">
        <f>'[1]AREMM Outputs'!G257</f>
        <v>55.243549540000004</v>
      </c>
      <c r="H9" s="13">
        <f>'[1]AREMM Outputs'!H257</f>
        <v>12.746941027000002</v>
      </c>
      <c r="I9" s="13">
        <f>'[1]AREMM Outputs'!I257</f>
        <v>10.16657017</v>
      </c>
      <c r="J9" s="13">
        <f>'[1]AREMM Outputs'!J257</f>
        <v>1938.4381970499999</v>
      </c>
    </row>
    <row r="11" spans="1:10" x14ac:dyDescent="0.35">
      <c r="A11" s="1" t="s">
        <v>1</v>
      </c>
    </row>
    <row r="13" spans="1:10" x14ac:dyDescent="0.35">
      <c r="A13" s="10" t="s">
        <v>0</v>
      </c>
    </row>
  </sheetData>
  <hyperlinks>
    <hyperlink ref="A13" location="Contents!A1" display="Contents" xr:uid="{E49464A5-690F-4E52-91AD-664C8C7CDA91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959E-3CD1-416A-984A-5634C94C83A1}">
  <dimension ref="A1:C18"/>
  <sheetViews>
    <sheetView workbookViewId="0">
      <selection activeCell="A18" sqref="A18"/>
    </sheetView>
  </sheetViews>
  <sheetFormatPr defaultRowHeight="14.5" x14ac:dyDescent="0.35"/>
  <cols>
    <col min="1" max="1" width="44.1796875" bestFit="1" customWidth="1"/>
    <col min="2" max="2" width="22.08984375" bestFit="1" customWidth="1"/>
    <col min="3" max="3" width="13.08984375" bestFit="1" customWidth="1"/>
  </cols>
  <sheetData>
    <row r="1" spans="1:3" x14ac:dyDescent="0.35">
      <c r="A1" s="1" t="str">
        <f>[5]AREMM!$A$1275</f>
        <v>Figure 50: Gas - total complaints by type</v>
      </c>
    </row>
    <row r="3" spans="1:3" x14ac:dyDescent="0.35">
      <c r="A3" s="1" t="str">
        <f>[5]AREMM!A1261</f>
        <v>Complaint Type</v>
      </c>
      <c r="B3" s="1" t="str">
        <f>[5]AREMM!B1261</f>
        <v>No. of Total Complaints</v>
      </c>
      <c r="C3" s="1" t="str">
        <f>[5]AREMM!C1261</f>
        <v>%</v>
      </c>
    </row>
    <row r="4" spans="1:3" x14ac:dyDescent="0.35">
      <c r="A4" s="1" t="str">
        <f>[5]AREMM!A1262</f>
        <v>Bills, payments and accounts</v>
      </c>
      <c r="B4" s="17">
        <f>[5]AREMM!B1262</f>
        <v>41759</v>
      </c>
      <c r="C4" s="3">
        <f>[5]AREMM!C1262</f>
        <v>0.69883691741276877</v>
      </c>
    </row>
    <row r="5" spans="1:3" x14ac:dyDescent="0.35">
      <c r="A5" s="1" t="str">
        <f>[5]AREMM!A1263</f>
        <v>Prepayment meter issues</v>
      </c>
      <c r="B5" s="17">
        <f>[5]AREMM!B1263</f>
        <v>5440</v>
      </c>
      <c r="C5" s="3">
        <f>[5]AREMM!C1263</f>
        <v>9.1038406827880516E-2</v>
      </c>
    </row>
    <row r="6" spans="1:3" x14ac:dyDescent="0.35">
      <c r="A6" s="1" t="str">
        <f>[5]AREMM!A1264</f>
        <v>Customer service</v>
      </c>
      <c r="B6" s="17">
        <f>[5]AREMM!B1264</f>
        <v>4598</v>
      </c>
      <c r="C6" s="3">
        <f>[5]AREMM!C1264</f>
        <v>7.6947535771065181E-2</v>
      </c>
    </row>
    <row r="7" spans="1:3" x14ac:dyDescent="0.35">
      <c r="A7" s="1" t="str">
        <f>[5]AREMM!A1265</f>
        <v>Switching</v>
      </c>
      <c r="B7" s="17">
        <f>[5]AREMM!B1265</f>
        <v>3400</v>
      </c>
      <c r="C7" s="3">
        <f>[5]AREMM!C1265</f>
        <v>5.6899004267425321E-2</v>
      </c>
    </row>
    <row r="8" spans="1:3" x14ac:dyDescent="0.35">
      <c r="A8" s="1" t="str">
        <f>[5]AREMM!A1266</f>
        <v>Other</v>
      </c>
      <c r="B8" s="17">
        <f>[5]AREMM!B1266</f>
        <v>1392</v>
      </c>
      <c r="C8" s="3">
        <f>[5]AREMM!C1266</f>
        <v>2.3295121747134131E-2</v>
      </c>
    </row>
    <row r="9" spans="1:3" x14ac:dyDescent="0.35">
      <c r="A9" s="1" t="str">
        <f>[5]AREMM!A1267</f>
        <v>Debt issues, disconnections and reconnections</v>
      </c>
      <c r="B9" s="17">
        <f>[5]AREMM!B1267</f>
        <v>1286</v>
      </c>
      <c r="C9" s="3">
        <f>[5]AREMM!C1267</f>
        <v>2.152121161409087E-2</v>
      </c>
    </row>
    <row r="10" spans="1:3" x14ac:dyDescent="0.35">
      <c r="A10" s="1" t="str">
        <f>[5]AREMM!A1268</f>
        <v>Network company related</v>
      </c>
      <c r="B10" s="17">
        <f>[5]AREMM!B1268</f>
        <v>1054</v>
      </c>
      <c r="C10" s="3">
        <f>[5]AREMM!C1268</f>
        <v>1.7638691322901849E-2</v>
      </c>
    </row>
    <row r="11" spans="1:3" x14ac:dyDescent="0.35">
      <c r="A11" s="1" t="str">
        <f>[5]AREMM!A1269</f>
        <v>Tariffs</v>
      </c>
      <c r="B11" s="17">
        <f>[5]AREMM!B1269</f>
        <v>821</v>
      </c>
      <c r="C11" s="3">
        <f>[5]AREMM!C1269</f>
        <v>1.3739436030457703E-2</v>
      </c>
    </row>
    <row r="12" spans="1:3" x14ac:dyDescent="0.35">
      <c r="A12" s="1" t="str">
        <f>[5]AREMM!A1270</f>
        <v>Selling/marketing – doorstep and face-to-face</v>
      </c>
      <c r="B12" s="17">
        <f>[5]AREMM!B1270</f>
        <v>4</v>
      </c>
      <c r="C12" s="5">
        <f>[5]AREMM!C1270</f>
        <v>6.6940005020500379E-5</v>
      </c>
    </row>
    <row r="13" spans="1:3" x14ac:dyDescent="0.35">
      <c r="A13" s="1" t="str">
        <f>[5]AREMM!A1271</f>
        <v>Selling/marketing – other</v>
      </c>
      <c r="B13" s="17">
        <f>[5]AREMM!B1271</f>
        <v>1</v>
      </c>
      <c r="C13" s="9">
        <f>[5]AREMM!C1271</f>
        <v>1.6735001255125095E-5</v>
      </c>
    </row>
    <row r="14" spans="1:3" x14ac:dyDescent="0.35">
      <c r="A14" s="1" t="str">
        <f>[5]AREMM!A1272</f>
        <v>Total</v>
      </c>
      <c r="B14" s="17">
        <f>[5]AREMM!B1272</f>
        <v>59755</v>
      </c>
      <c r="C14" s="3">
        <f>[5]AREMM!C1272</f>
        <v>0.99999999999999989</v>
      </c>
    </row>
    <row r="16" spans="1:3" x14ac:dyDescent="0.35">
      <c r="A16" s="1" t="s">
        <v>165</v>
      </c>
    </row>
    <row r="18" spans="1:1" x14ac:dyDescent="0.35">
      <c r="A18" s="10" t="s">
        <v>0</v>
      </c>
    </row>
  </sheetData>
  <hyperlinks>
    <hyperlink ref="A18" location="Contents!A1" display="Contents" xr:uid="{ECCCF861-7850-463F-8C09-517C2AD1948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C102-49CB-4D0E-8606-7BD8A3B04AE5}">
  <dimension ref="A1:B12"/>
  <sheetViews>
    <sheetView workbookViewId="0">
      <selection activeCell="L12" sqref="L12"/>
    </sheetView>
  </sheetViews>
  <sheetFormatPr defaultRowHeight="14.5" x14ac:dyDescent="0.35"/>
  <cols>
    <col min="1" max="1" width="16.1796875" customWidth="1"/>
  </cols>
  <sheetData>
    <row r="1" spans="1:2" x14ac:dyDescent="0.35">
      <c r="A1" s="1" t="str">
        <f>'[1]AREMM Outputs'!$A$304</f>
        <v>Figure 5: Electricity Domestic Market Share (by Connections) by Market Segment</v>
      </c>
    </row>
    <row r="3" spans="1:2" x14ac:dyDescent="0.35">
      <c r="A3" s="4" t="str">
        <f>'[1]AREMM Outputs'!A297</f>
        <v>Power NI</v>
      </c>
      <c r="B3" s="4">
        <f>'[1]AREMM Outputs'!B297</f>
        <v>0.6025727369092535</v>
      </c>
    </row>
    <row r="4" spans="1:2" x14ac:dyDescent="0.35">
      <c r="A4" s="4" t="str">
        <f>'[1]AREMM Outputs'!A298</f>
        <v>SSE Airtricity</v>
      </c>
      <c r="B4" s="4">
        <f>'[1]AREMM Outputs'!B298</f>
        <v>0.16778280779053856</v>
      </c>
    </row>
    <row r="5" spans="1:2" x14ac:dyDescent="0.35">
      <c r="A5" s="4" t="str">
        <f>'[1]AREMM Outputs'!A299</f>
        <v>Budget Energy</v>
      </c>
      <c r="B5" s="4">
        <f>'[1]AREMM Outputs'!B299</f>
        <v>0.11439774621701672</v>
      </c>
    </row>
    <row r="6" spans="1:2" x14ac:dyDescent="0.35">
      <c r="A6" s="4" t="str">
        <f>'[1]AREMM Outputs'!A300</f>
        <v>Electric Ireland</v>
      </c>
      <c r="B6" s="4">
        <f>'[1]AREMM Outputs'!B300</f>
        <v>7.0832671316200732E-2</v>
      </c>
    </row>
    <row r="7" spans="1:2" x14ac:dyDescent="0.35">
      <c r="A7" s="4" t="str">
        <f>'[1]AREMM Outputs'!A301</f>
        <v>Click Energy</v>
      </c>
      <c r="B7" s="4">
        <f>'[1]AREMM Outputs'!B301</f>
        <v>4.3313706007479413E-2</v>
      </c>
    </row>
    <row r="8" spans="1:2" x14ac:dyDescent="0.35">
      <c r="A8" s="4" t="str">
        <f>'[1]AREMM Outputs'!A302</f>
        <v>Go Power</v>
      </c>
      <c r="B8" s="4">
        <f>'[1]AREMM Outputs'!B302</f>
        <v>1.1003317595111113E-3</v>
      </c>
    </row>
    <row r="10" spans="1:2" x14ac:dyDescent="0.35">
      <c r="A10" s="1" t="s">
        <v>1</v>
      </c>
    </row>
    <row r="12" spans="1:2" x14ac:dyDescent="0.35">
      <c r="A12" s="10" t="s">
        <v>0</v>
      </c>
    </row>
  </sheetData>
  <hyperlinks>
    <hyperlink ref="A12" location="Contents!A1" display="Contents" xr:uid="{656623AD-A39F-4AE1-A376-794A43FAB1E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19D0-CBFC-488C-AB4C-162D7426381B}">
  <dimension ref="A1:C13"/>
  <sheetViews>
    <sheetView workbookViewId="0">
      <selection activeCell="K13" sqref="K13"/>
    </sheetView>
  </sheetViews>
  <sheetFormatPr defaultRowHeight="14.5" x14ac:dyDescent="0.35"/>
  <cols>
    <col min="1" max="1" width="14.1796875" bestFit="1" customWidth="1"/>
    <col min="2" max="2" width="15.08984375" bestFit="1" customWidth="1"/>
    <col min="3" max="3" width="21" bestFit="1" customWidth="1"/>
  </cols>
  <sheetData>
    <row r="1" spans="1:3" x14ac:dyDescent="0.35">
      <c r="A1" s="1" t="str">
        <f>'[1]AREMM Outputs'!$A$322</f>
        <v>Figure 6: Electricity Domestic Market Share by Connections</v>
      </c>
    </row>
    <row r="3" spans="1:3" x14ac:dyDescent="0.35">
      <c r="A3" s="1"/>
      <c r="B3" s="1" t="str">
        <f>'[1]AREMM Outputs'!B288</f>
        <v>Domestic credit</v>
      </c>
      <c r="C3" s="1" t="str">
        <f>'[1]AREMM Outputs'!C288</f>
        <v>Domestic prepayment</v>
      </c>
    </row>
    <row r="4" spans="1:3" x14ac:dyDescent="0.35">
      <c r="A4" s="1" t="str">
        <f>'[1]AREMM Outputs'!A289</f>
        <v>Power NI</v>
      </c>
      <c r="B4" s="4">
        <f>'[1]AREMM Outputs'!B289</f>
        <v>0.67095801412946277</v>
      </c>
      <c r="C4" s="4">
        <f>'[1]AREMM Outputs'!C289</f>
        <v>0.52067487460100315</v>
      </c>
    </row>
    <row r="5" spans="1:3" x14ac:dyDescent="0.35">
      <c r="A5" s="1" t="str">
        <f>'[1]AREMM Outputs'!A290</f>
        <v>SSE Airtricity</v>
      </c>
      <c r="B5" s="4">
        <f>'[1]AREMM Outputs'!B290</f>
        <v>0.2086848111538771</v>
      </c>
      <c r="C5" s="4">
        <f>'[1]AREMM Outputs'!C290</f>
        <v>0.11879877532408312</v>
      </c>
    </row>
    <row r="6" spans="1:3" x14ac:dyDescent="0.35">
      <c r="A6" s="1" t="str">
        <f>'[1]AREMM Outputs'!A291</f>
        <v>Budget Energy</v>
      </c>
      <c r="B6" s="4">
        <f>'[1]AREMM Outputs'!B291</f>
        <v>2.5867752231798036E-2</v>
      </c>
      <c r="C6" s="4">
        <f>'[1]AREMM Outputs'!C291</f>
        <v>0.22042081949058692</v>
      </c>
    </row>
    <row r="7" spans="1:3" x14ac:dyDescent="0.35">
      <c r="A7" s="1" t="str">
        <f>'[1]AREMM Outputs'!A292</f>
        <v>Electric Ireland</v>
      </c>
      <c r="B7" s="4">
        <f>'[1]AREMM Outputs'!B292</f>
        <v>6.8523760517137461E-2</v>
      </c>
      <c r="C7" s="4">
        <f>'[1]AREMM Outputs'!C292</f>
        <v>7.3597811217510259E-2</v>
      </c>
    </row>
    <row r="8" spans="1:3" x14ac:dyDescent="0.35">
      <c r="A8" s="1" t="str">
        <f>'[1]AREMM Outputs'!A293</f>
        <v>Click Energy</v>
      </c>
      <c r="B8" s="4">
        <f>'[1]AREMM Outputs'!B293</f>
        <v>2.3946545635727914E-2</v>
      </c>
      <c r="C8" s="4">
        <f>'[1]AREMM Outputs'!C293</f>
        <v>6.6507719366816501E-2</v>
      </c>
    </row>
    <row r="9" spans="1:3" x14ac:dyDescent="0.35">
      <c r="A9" s="1" t="str">
        <f>'[1]AREMM Outputs'!A294</f>
        <v>Go Power</v>
      </c>
      <c r="B9" s="4">
        <f>'[1]AREMM Outputs'!B294</f>
        <v>2.0191163319966841E-3</v>
      </c>
      <c r="C9" s="4">
        <f>'[1]AREMM Outputs'!C294</f>
        <v>0</v>
      </c>
    </row>
    <row r="11" spans="1:3" x14ac:dyDescent="0.35">
      <c r="A11" s="1" t="s">
        <v>1</v>
      </c>
    </row>
    <row r="13" spans="1:3" x14ac:dyDescent="0.35">
      <c r="A13" s="10" t="s">
        <v>0</v>
      </c>
    </row>
  </sheetData>
  <hyperlinks>
    <hyperlink ref="A13" location="Contents!A1" display="Contents" xr:uid="{45403169-A6C7-4E0D-9C4E-B8829CFBF1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70</vt:i4>
      </vt:variant>
    </vt:vector>
  </HeadingPairs>
  <TitlesOfParts>
    <vt:vector size="70" baseType="lpstr">
      <vt:lpstr>Contents</vt:lpstr>
      <vt:lpstr>Figure 1</vt:lpstr>
      <vt:lpstr>Table 1</vt:lpstr>
      <vt:lpstr>Figure 2</vt:lpstr>
      <vt:lpstr>Figure 3</vt:lpstr>
      <vt:lpstr>Table 2</vt:lpstr>
      <vt:lpstr>Figure 4</vt:lpstr>
      <vt:lpstr>Figure 5</vt:lpstr>
      <vt:lpstr>Figure 6</vt:lpstr>
      <vt:lpstr>Table 3</vt:lpstr>
      <vt:lpstr>Figure 7</vt:lpstr>
      <vt:lpstr>Figure 8</vt:lpstr>
      <vt:lpstr>Table 4</vt:lpstr>
      <vt:lpstr>Figure 9</vt:lpstr>
      <vt:lpstr>Table 5</vt:lpstr>
      <vt:lpstr>Table 6</vt:lpstr>
      <vt:lpstr>Figure 10</vt:lpstr>
      <vt:lpstr>Table 7</vt:lpstr>
      <vt:lpstr>Figure 11</vt:lpstr>
      <vt:lpstr>Table 8</vt:lpstr>
      <vt:lpstr>Figure 12</vt:lpstr>
      <vt:lpstr>Figure 13</vt:lpstr>
      <vt:lpstr>Figure 14</vt:lpstr>
      <vt:lpstr>Table 9</vt:lpstr>
      <vt:lpstr>Table 10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Table 11</vt:lpstr>
      <vt:lpstr>Figure 27</vt:lpstr>
      <vt:lpstr>Figure 28</vt:lpstr>
      <vt:lpstr>Figure 29</vt:lpstr>
      <vt:lpstr>Table 12</vt:lpstr>
      <vt:lpstr>Figure 30</vt:lpstr>
      <vt:lpstr>Figure 31</vt:lpstr>
      <vt:lpstr>Table 13</vt:lpstr>
      <vt:lpstr>Figure 32</vt:lpstr>
      <vt:lpstr>Figure 33</vt:lpstr>
      <vt:lpstr>Figure 34</vt:lpstr>
      <vt:lpstr>Table 14</vt:lpstr>
      <vt:lpstr>Figure 35</vt:lpstr>
      <vt:lpstr>Figure 36</vt:lpstr>
      <vt:lpstr>Table 15</vt:lpstr>
      <vt:lpstr>Figure 37</vt:lpstr>
      <vt:lpstr>Table 16</vt:lpstr>
      <vt:lpstr>Figure 38</vt:lpstr>
      <vt:lpstr>Table 17</vt:lpstr>
      <vt:lpstr>Figure 39</vt:lpstr>
      <vt:lpstr>Table 18</vt:lpstr>
      <vt:lpstr>Figure 40</vt:lpstr>
      <vt:lpstr>Table 19</vt:lpstr>
      <vt:lpstr>Figure 41</vt:lpstr>
      <vt:lpstr>Table 20</vt:lpstr>
      <vt:lpstr>Figure 42</vt:lpstr>
      <vt:lpstr>Figure 43</vt:lpstr>
      <vt:lpstr>Figure 44</vt:lpstr>
      <vt:lpstr>Figure 47</vt:lpstr>
      <vt:lpstr>Figure 48</vt:lpstr>
      <vt:lpstr>Figure 49</vt:lpstr>
      <vt:lpstr>Table 21</vt:lpstr>
      <vt:lpstr>Figure 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Mawhinney</dc:creator>
  <cp:lastModifiedBy>Moreland, Malachy</cp:lastModifiedBy>
  <dcterms:created xsi:type="dcterms:W3CDTF">2024-09-12T10:15:02Z</dcterms:created>
  <dcterms:modified xsi:type="dcterms:W3CDTF">2024-10-07T15:03:17Z</dcterms:modified>
</cp:coreProperties>
</file>